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/>
  <mc:AlternateContent xmlns:mc="http://schemas.openxmlformats.org/markup-compatibility/2006">
    <mc:Choice Requires="x15">
      <x15ac:absPath xmlns:x15ac="http://schemas.microsoft.com/office/spreadsheetml/2010/11/ac" url="C:\Users\marvin.verissimo\Downloads\"/>
    </mc:Choice>
  </mc:AlternateContent>
  <xr:revisionPtr revIDLastSave="0" documentId="13_ncr:1_{DB1E12D3-DC5E-4526-A6BE-63E62AFB2133}" xr6:coauthVersionLast="47" xr6:coauthVersionMax="47" xr10:uidLastSave="{00000000-0000-0000-0000-000000000000}"/>
  <bookViews>
    <workbookView xWindow="-120" yWindow="-120" windowWidth="29040" windowHeight="15720" tabRatio="709" activeTab="10" xr2:uid="{00000000-000D-0000-FFFF-FFFF00000000}"/>
  </bookViews>
  <sheets>
    <sheet name="JAN 2023" sheetId="2" r:id="rId1"/>
    <sheet name="FEV 2023" sheetId="5" r:id="rId2"/>
    <sheet name="MAR 2023" sheetId="6" r:id="rId3"/>
    <sheet name="ABR 2023" sheetId="7" r:id="rId4"/>
    <sheet name="MAI 2023" sheetId="8" r:id="rId5"/>
    <sheet name="JUN 2023" sheetId="9" r:id="rId6"/>
    <sheet name="JUL 2023" sheetId="10" r:id="rId7"/>
    <sheet name="AGO 2023" sheetId="11" r:id="rId8"/>
    <sheet name="SET 2023" sheetId="12" r:id="rId9"/>
    <sheet name="OUT 2023" sheetId="13" r:id="rId10"/>
    <sheet name="NOV 2023" sheetId="14" r:id="rId11"/>
    <sheet name="DEZ 2023" sheetId="15" r:id="rId12"/>
  </sheets>
  <definedNames>
    <definedName name="_xlnm._FilterDatabase" localSheetId="3" hidden="1">'ABR 2023'!$A$7:$AE$8</definedName>
    <definedName name="_xlnm._FilterDatabase" localSheetId="7" hidden="1">'AGO 2023'!$A$7:$AE$8</definedName>
    <definedName name="_xlnm._FilterDatabase" localSheetId="1" hidden="1">'FEV 2023'!$A$7:$AE$8</definedName>
    <definedName name="_xlnm._FilterDatabase" localSheetId="0" hidden="1">'JAN 2023'!$A$7:$AE$7</definedName>
    <definedName name="_xlnm._FilterDatabase" localSheetId="6" hidden="1">'JUL 2023'!$A$7:$AE$8</definedName>
    <definedName name="_xlnm._FilterDatabase" localSheetId="5" hidden="1">'JUN 2023'!$A$7:$AE$7</definedName>
    <definedName name="_xlnm._FilterDatabase" localSheetId="4" hidden="1">'MAI 2023'!$A$7:$AE$8</definedName>
    <definedName name="_xlnm._FilterDatabase" localSheetId="2" hidden="1">'MAR 2023'!$A$7:$AE$8</definedName>
    <definedName name="_xlnm._FilterDatabase" localSheetId="10" hidden="1">'NOV 2023'!$A$7:$AE$8</definedName>
    <definedName name="_xlnm._FilterDatabase" localSheetId="9" hidden="1">'OUT 2023'!$A$7:$AE$8</definedName>
    <definedName name="_xlnm._FilterDatabase" localSheetId="8" hidden="1">'SET 2023'!$A$7:$AE$8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13" roundtripDataSignature="AMtx7miv5yxWE0bBhPBiY0EtK1f2A4AgnQ=="/>
    </ext>
  </extLst>
</workbook>
</file>

<file path=xl/calcChain.xml><?xml version="1.0" encoding="utf-8"?>
<calcChain xmlns="http://schemas.openxmlformats.org/spreadsheetml/2006/main">
  <c r="Y51" i="15" l="1"/>
  <c r="Z51" i="15" s="1"/>
  <c r="X51" i="15"/>
  <c r="Y50" i="15"/>
  <c r="Z50" i="15" s="1"/>
  <c r="X50" i="15"/>
  <c r="Y49" i="15"/>
  <c r="Z49" i="15" s="1"/>
  <c r="X49" i="15"/>
  <c r="Y48" i="15"/>
  <c r="Z48" i="15" s="1"/>
  <c r="X48" i="15"/>
  <c r="Y47" i="15"/>
  <c r="Z47" i="15" s="1"/>
  <c r="X47" i="15"/>
  <c r="Y46" i="15"/>
  <c r="Z46" i="15" s="1"/>
  <c r="X46" i="15"/>
  <c r="Y45" i="15"/>
  <c r="Z45" i="15" s="1"/>
  <c r="X45" i="15"/>
  <c r="Y44" i="15"/>
  <c r="Z44" i="15" s="1"/>
  <c r="X44" i="15"/>
  <c r="Y43" i="15"/>
  <c r="Z43" i="15" s="1"/>
  <c r="X43" i="15"/>
  <c r="Y42" i="15"/>
  <c r="Z42" i="15" s="1"/>
  <c r="X42" i="15"/>
  <c r="Y41" i="15"/>
  <c r="Z41" i="15" s="1"/>
  <c r="X41" i="15"/>
  <c r="Y40" i="15"/>
  <c r="Z40" i="15" s="1"/>
  <c r="X40" i="15"/>
  <c r="Y39" i="15"/>
  <c r="Z39" i="15" s="1"/>
  <c r="X39" i="15"/>
  <c r="Y38" i="15"/>
  <c r="Z38" i="15" s="1"/>
  <c r="X38" i="15"/>
  <c r="Y37" i="15"/>
  <c r="Z37" i="15" s="1"/>
  <c r="X37" i="15"/>
  <c r="Y36" i="15"/>
  <c r="Z36" i="15" s="1"/>
  <c r="X36" i="15"/>
  <c r="Y35" i="15"/>
  <c r="Z35" i="15" s="1"/>
  <c r="X35" i="15"/>
  <c r="Y34" i="15"/>
  <c r="Z34" i="15" s="1"/>
  <c r="X34" i="15"/>
  <c r="Y33" i="15"/>
  <c r="Z33" i="15" s="1"/>
  <c r="Y32" i="15"/>
  <c r="Z32" i="15" s="1"/>
  <c r="Y31" i="15"/>
  <c r="Z31" i="15" s="1"/>
  <c r="Y30" i="15"/>
  <c r="Z30" i="15" s="1"/>
  <c r="Y29" i="15"/>
  <c r="Z29" i="15" s="1"/>
  <c r="Y28" i="15"/>
  <c r="Z28" i="15" s="1"/>
  <c r="Y27" i="15"/>
  <c r="Z27" i="15" s="1"/>
  <c r="Y26" i="15"/>
  <c r="Z26" i="15" s="1"/>
  <c r="Y25" i="15"/>
  <c r="Z25" i="15" s="1"/>
  <c r="Y24" i="15"/>
  <c r="Z24" i="15" s="1"/>
  <c r="Y23" i="15"/>
  <c r="Z23" i="15" s="1"/>
  <c r="Y22" i="15"/>
  <c r="Z22" i="15" s="1"/>
  <c r="X22" i="15"/>
  <c r="Y21" i="15"/>
  <c r="Z21" i="15" s="1"/>
  <c r="Y20" i="15"/>
  <c r="Z20" i="15" s="1"/>
  <c r="Y19" i="15"/>
  <c r="Z19" i="15" s="1"/>
  <c r="Y18" i="15"/>
  <c r="Y17" i="15"/>
  <c r="S17" i="15"/>
  <c r="Y16" i="15"/>
  <c r="S16" i="15"/>
  <c r="Y15" i="15"/>
  <c r="S15" i="15"/>
  <c r="Y14" i="15"/>
  <c r="S14" i="15"/>
  <c r="Y13" i="15"/>
  <c r="S13" i="15"/>
  <c r="Y12" i="15"/>
  <c r="S12" i="15"/>
  <c r="Y11" i="15"/>
  <c r="S11" i="15"/>
  <c r="Y10" i="15"/>
  <c r="S10" i="15"/>
  <c r="Y9" i="15"/>
  <c r="S9" i="15"/>
  <c r="Y67" i="14"/>
  <c r="Z67" i="14" s="1"/>
  <c r="X67" i="14"/>
  <c r="Y66" i="14"/>
  <c r="Z66" i="14" s="1"/>
  <c r="X66" i="14"/>
  <c r="Y65" i="14"/>
  <c r="Z65" i="14" s="1"/>
  <c r="X65" i="14"/>
  <c r="Y64" i="14"/>
  <c r="Z64" i="14" s="1"/>
  <c r="X64" i="14"/>
  <c r="Y63" i="14"/>
  <c r="Z63" i="14" s="1"/>
  <c r="X63" i="14"/>
  <c r="Y62" i="14"/>
  <c r="Z62" i="14" s="1"/>
  <c r="X62" i="14"/>
  <c r="Y61" i="14"/>
  <c r="Z61" i="14" s="1"/>
  <c r="X61" i="14"/>
  <c r="Y60" i="14"/>
  <c r="Z60" i="14" s="1"/>
  <c r="X60" i="14"/>
  <c r="Y59" i="14"/>
  <c r="Z59" i="14" s="1"/>
  <c r="X59" i="14"/>
  <c r="Y58" i="14"/>
  <c r="Z58" i="14" s="1"/>
  <c r="X58" i="14"/>
  <c r="Y57" i="14"/>
  <c r="Z57" i="14" s="1"/>
  <c r="X57" i="14"/>
  <c r="Y56" i="14"/>
  <c r="Z56" i="14" s="1"/>
  <c r="X56" i="14"/>
  <c r="Y55" i="14"/>
  <c r="Z55" i="14" s="1"/>
  <c r="X55" i="14"/>
  <c r="Y54" i="14"/>
  <c r="Z54" i="14" s="1"/>
  <c r="X54" i="14"/>
  <c r="Y53" i="14"/>
  <c r="Z53" i="14" s="1"/>
  <c r="X53" i="14"/>
  <c r="Y52" i="14"/>
  <c r="Z52" i="14" s="1"/>
  <c r="X52" i="14"/>
  <c r="Y51" i="14"/>
  <c r="Z51" i="14" s="1"/>
  <c r="Y50" i="14"/>
  <c r="Z50" i="14" s="1"/>
  <c r="Y49" i="14"/>
  <c r="Z49" i="14" s="1"/>
  <c r="Y48" i="14"/>
  <c r="Z48" i="14" s="1"/>
  <c r="Y47" i="14"/>
  <c r="Z47" i="14" s="1"/>
  <c r="Y46" i="14"/>
  <c r="Z46" i="14" s="1"/>
  <c r="Y45" i="14"/>
  <c r="Z45" i="14" s="1"/>
  <c r="Y44" i="14"/>
  <c r="Z44" i="14" s="1"/>
  <c r="Y43" i="14"/>
  <c r="Z43" i="14" s="1"/>
  <c r="Y42" i="14"/>
  <c r="Z42" i="14" s="1"/>
  <c r="Y41" i="14"/>
  <c r="Z41" i="14" s="1"/>
  <c r="Y40" i="14"/>
  <c r="Z40" i="14" s="1"/>
  <c r="X40" i="14"/>
  <c r="Y39" i="14"/>
  <c r="Z39" i="14" s="1"/>
  <c r="Y38" i="14"/>
  <c r="Z38" i="14" s="1"/>
  <c r="Y37" i="14"/>
  <c r="Z37" i="14" s="1"/>
  <c r="Y36" i="14"/>
  <c r="Z36" i="14" s="1"/>
  <c r="Y35" i="14"/>
  <c r="Z35" i="14" s="1"/>
  <c r="Y34" i="14"/>
  <c r="Y33" i="14"/>
  <c r="S33" i="14"/>
  <c r="S34" i="14" s="1"/>
  <c r="Y32" i="14"/>
  <c r="S32" i="14"/>
  <c r="Y31" i="14"/>
  <c r="S31" i="14"/>
  <c r="Y30" i="14"/>
  <c r="S30" i="14"/>
  <c r="Y29" i="14"/>
  <c r="S29" i="14"/>
  <c r="Y28" i="14"/>
  <c r="S28" i="14"/>
  <c r="Y27" i="14"/>
  <c r="S27" i="14"/>
  <c r="Z27" i="14" s="1"/>
  <c r="Y26" i="14"/>
  <c r="S26" i="14"/>
  <c r="Y25" i="14"/>
  <c r="S25" i="14"/>
  <c r="Y24" i="14"/>
  <c r="S24" i="14"/>
  <c r="Z9" i="15" l="1"/>
  <c r="Z11" i="15"/>
  <c r="Z17" i="15"/>
  <c r="Z15" i="15"/>
  <c r="S18" i="15"/>
  <c r="Z10" i="15"/>
  <c r="Z16" i="15"/>
  <c r="Z24" i="14"/>
  <c r="Z26" i="14"/>
  <c r="Z32" i="14"/>
  <c r="Z25" i="14"/>
  <c r="Z31" i="14"/>
  <c r="Z33" i="14"/>
  <c r="Y78" i="14"/>
  <c r="S78" i="14"/>
  <c r="Y77" i="14"/>
  <c r="S77" i="14"/>
  <c r="Y76" i="14"/>
  <c r="S76" i="14"/>
  <c r="Y75" i="14"/>
  <c r="S75" i="14"/>
  <c r="Y74" i="14"/>
  <c r="S74" i="14"/>
  <c r="Y73" i="14"/>
  <c r="S73" i="14"/>
  <c r="Y72" i="14"/>
  <c r="S72" i="14"/>
  <c r="Y71" i="14"/>
  <c r="S71" i="14"/>
  <c r="Y69" i="14"/>
  <c r="S69" i="14"/>
  <c r="Y68" i="14"/>
  <c r="S68" i="14"/>
  <c r="Y85" i="13"/>
  <c r="S85" i="13"/>
  <c r="Z85" i="13" s="1"/>
  <c r="Y84" i="13"/>
  <c r="S84" i="13"/>
  <c r="Z84" i="13" s="1"/>
  <c r="Y83" i="13"/>
  <c r="S83" i="13"/>
  <c r="Z83" i="13" s="1"/>
  <c r="Y82" i="13"/>
  <c r="S82" i="13"/>
  <c r="Z82" i="13" s="1"/>
  <c r="Y81" i="13"/>
  <c r="S81" i="13"/>
  <c r="Y80" i="13"/>
  <c r="S80" i="13"/>
  <c r="Y79" i="13"/>
  <c r="S79" i="13"/>
  <c r="Z79" i="13" s="1"/>
  <c r="Y78" i="13"/>
  <c r="S78" i="13"/>
  <c r="Z78" i="13" s="1"/>
  <c r="Y77" i="13"/>
  <c r="S77" i="13"/>
  <c r="Y76" i="13"/>
  <c r="S76" i="13"/>
  <c r="Y75" i="13"/>
  <c r="S75" i="13"/>
  <c r="Z75" i="13" s="1"/>
  <c r="Y73" i="13"/>
  <c r="S73" i="13"/>
  <c r="Z73" i="13" s="1"/>
  <c r="Y72" i="13"/>
  <c r="S72" i="13"/>
  <c r="Z72" i="13" s="1"/>
  <c r="Y99" i="12"/>
  <c r="S99" i="12"/>
  <c r="Z99" i="12" s="1"/>
  <c r="Y98" i="12"/>
  <c r="S98" i="12"/>
  <c r="Z98" i="12" s="1"/>
  <c r="Y97" i="12"/>
  <c r="S97" i="12"/>
  <c r="Z97" i="12" s="1"/>
  <c r="Y96" i="12"/>
  <c r="S96" i="12"/>
  <c r="Y95" i="12"/>
  <c r="S95" i="12"/>
  <c r="Z95" i="12" s="1"/>
  <c r="Y94" i="12"/>
  <c r="S94" i="12"/>
  <c r="Z94" i="12" s="1"/>
  <c r="Y93" i="12"/>
  <c r="Z93" i="12" s="1"/>
  <c r="S93" i="12"/>
  <c r="Y92" i="12"/>
  <c r="Z92" i="12" s="1"/>
  <c r="S92" i="12"/>
  <c r="Y91" i="12"/>
  <c r="S91" i="12"/>
  <c r="Y90" i="12"/>
  <c r="S90" i="12"/>
  <c r="Z89" i="12"/>
  <c r="Y89" i="12"/>
  <c r="S89" i="12"/>
  <c r="Y88" i="12"/>
  <c r="S88" i="12"/>
  <c r="Y86" i="12"/>
  <c r="S86" i="12"/>
  <c r="Z86" i="12" s="1"/>
  <c r="Y85" i="12"/>
  <c r="S85" i="12"/>
  <c r="Z85" i="12" s="1"/>
  <c r="Y98" i="11"/>
  <c r="S98" i="11"/>
  <c r="Z98" i="11" s="1"/>
  <c r="Z97" i="11"/>
  <c r="Y97" i="11"/>
  <c r="S97" i="11"/>
  <c r="Y96" i="11"/>
  <c r="S96" i="11"/>
  <c r="Z96" i="11" s="1"/>
  <c r="Y95" i="11"/>
  <c r="Z95" i="11" s="1"/>
  <c r="S95" i="11"/>
  <c r="Y94" i="11"/>
  <c r="S94" i="11"/>
  <c r="Z93" i="11"/>
  <c r="Y93" i="11"/>
  <c r="S93" i="11"/>
  <c r="Y92" i="11"/>
  <c r="S92" i="11"/>
  <c r="Y90" i="11"/>
  <c r="Z90" i="11" s="1"/>
  <c r="S90" i="11"/>
  <c r="Y89" i="11"/>
  <c r="S89" i="11"/>
  <c r="Z89" i="11" s="1"/>
  <c r="Y89" i="10"/>
  <c r="Y88" i="10"/>
  <c r="S88" i="10"/>
  <c r="Z88" i="10" s="1"/>
  <c r="Z87" i="10"/>
  <c r="Y87" i="10"/>
  <c r="S87" i="10"/>
  <c r="Z86" i="10"/>
  <c r="Y86" i="10"/>
  <c r="S86" i="10"/>
  <c r="Y85" i="10"/>
  <c r="S85" i="10"/>
  <c r="Z85" i="10" s="1"/>
  <c r="Y84" i="10"/>
  <c r="S84" i="10"/>
  <c r="Y83" i="10"/>
  <c r="S83" i="10"/>
  <c r="Z83" i="10" s="1"/>
  <c r="Y82" i="10"/>
  <c r="S82" i="10"/>
  <c r="Z82" i="10" s="1"/>
  <c r="Y81" i="10"/>
  <c r="S81" i="10"/>
  <c r="Y80" i="10"/>
  <c r="S80" i="10"/>
  <c r="Z80" i="10" s="1"/>
  <c r="Y79" i="10"/>
  <c r="S79" i="10"/>
  <c r="Z79" i="10" s="1"/>
  <c r="Y77" i="10"/>
  <c r="Z77" i="10" s="1"/>
  <c r="S77" i="10"/>
  <c r="Y76" i="10"/>
  <c r="S76" i="10"/>
  <c r="Z76" i="10" s="1"/>
  <c r="Y93" i="9"/>
  <c r="Z93" i="9" s="1"/>
  <c r="S93" i="9"/>
  <c r="Y92" i="9"/>
  <c r="S92" i="9"/>
  <c r="Y91" i="9"/>
  <c r="S91" i="9"/>
  <c r="Z91" i="9" s="1"/>
  <c r="Y90" i="9"/>
  <c r="S90" i="9"/>
  <c r="Z90" i="9" s="1"/>
  <c r="Y89" i="9"/>
  <c r="S89" i="9"/>
  <c r="Y88" i="9"/>
  <c r="Z88" i="9" s="1"/>
  <c r="S88" i="9"/>
  <c r="Y87" i="9"/>
  <c r="S87" i="9"/>
  <c r="Z87" i="9" s="1"/>
  <c r="Y86" i="9"/>
  <c r="S86" i="9"/>
  <c r="Z86" i="9" s="1"/>
  <c r="Y85" i="9"/>
  <c r="S85" i="9"/>
  <c r="Y84" i="9"/>
  <c r="Z84" i="9" s="1"/>
  <c r="S84" i="9"/>
  <c r="Y83" i="9"/>
  <c r="Z83" i="9" s="1"/>
  <c r="S83" i="9"/>
  <c r="Y82" i="9"/>
  <c r="S82" i="9"/>
  <c r="Y81" i="9"/>
  <c r="S81" i="9"/>
  <c r="Y106" i="9"/>
  <c r="S106" i="9"/>
  <c r="Y105" i="9"/>
  <c r="S105" i="9"/>
  <c r="Y104" i="9"/>
  <c r="S104" i="9"/>
  <c r="Y103" i="9"/>
  <c r="S103" i="9"/>
  <c r="Y102" i="9"/>
  <c r="Z102" i="9" s="1"/>
  <c r="S102" i="9"/>
  <c r="Y101" i="9"/>
  <c r="S101" i="9"/>
  <c r="Z101" i="9" s="1"/>
  <c r="Y100" i="9"/>
  <c r="S100" i="9"/>
  <c r="Z100" i="9" s="1"/>
  <c r="Y99" i="9"/>
  <c r="S99" i="9"/>
  <c r="Z99" i="9" s="1"/>
  <c r="Y98" i="9"/>
  <c r="S98" i="9"/>
  <c r="Z98" i="9" s="1"/>
  <c r="Y97" i="9"/>
  <c r="S97" i="9"/>
  <c r="Y96" i="9"/>
  <c r="S96" i="9"/>
  <c r="Z96" i="9" s="1"/>
  <c r="Y95" i="9"/>
  <c r="S95" i="9"/>
  <c r="Y94" i="9"/>
  <c r="S94" i="9"/>
  <c r="Z94" i="9" s="1"/>
  <c r="Y162" i="8"/>
  <c r="Z162" i="8" s="1"/>
  <c r="S162" i="8"/>
  <c r="Y161" i="8"/>
  <c r="S161" i="8"/>
  <c r="Z161" i="8" s="1"/>
  <c r="Z160" i="8"/>
  <c r="Y160" i="8"/>
  <c r="S160" i="8"/>
  <c r="Y159" i="8"/>
  <c r="S159" i="8"/>
  <c r="Z159" i="8" s="1"/>
  <c r="Y158" i="8"/>
  <c r="S158" i="8"/>
  <c r="Y157" i="8"/>
  <c r="S157" i="8"/>
  <c r="Z157" i="8" s="1"/>
  <c r="Y156" i="8"/>
  <c r="S156" i="8"/>
  <c r="Z156" i="8" s="1"/>
  <c r="Y155" i="8"/>
  <c r="S155" i="8"/>
  <c r="Y154" i="8"/>
  <c r="Z154" i="8" s="1"/>
  <c r="S154" i="8"/>
  <c r="Y153" i="8"/>
  <c r="S153" i="8"/>
  <c r="Z153" i="8" s="1"/>
  <c r="Y152" i="8"/>
  <c r="S152" i="8"/>
  <c r="Z152" i="8" s="1"/>
  <c r="Y151" i="8"/>
  <c r="S151" i="8"/>
  <c r="Z151" i="8" s="1"/>
  <c r="Y150" i="8"/>
  <c r="Z150" i="8" s="1"/>
  <c r="S150" i="8"/>
  <c r="Y149" i="8"/>
  <c r="S149" i="8"/>
  <c r="Y148" i="8"/>
  <c r="S148" i="8"/>
  <c r="Z148" i="8" s="1"/>
  <c r="Y147" i="8"/>
  <c r="S147" i="8"/>
  <c r="Z147" i="8" s="1"/>
  <c r="Y146" i="8"/>
  <c r="Z146" i="8" s="1"/>
  <c r="S146" i="8"/>
  <c r="Y145" i="8"/>
  <c r="S145" i="8"/>
  <c r="Z145" i="8" s="1"/>
  <c r="Z144" i="8"/>
  <c r="Y144" i="8"/>
  <c r="S144" i="8"/>
  <c r="Y143" i="8"/>
  <c r="S143" i="8"/>
  <c r="Y139" i="7"/>
  <c r="S139" i="7"/>
  <c r="Z139" i="7" s="1"/>
  <c r="Y138" i="7"/>
  <c r="S138" i="7"/>
  <c r="Z138" i="7" s="1"/>
  <c r="Y137" i="7"/>
  <c r="S137" i="7"/>
  <c r="Z137" i="7" s="1"/>
  <c r="Y136" i="7"/>
  <c r="Z136" i="7" s="1"/>
  <c r="S136" i="7"/>
  <c r="Y135" i="7"/>
  <c r="S135" i="7"/>
  <c r="Y134" i="7"/>
  <c r="S134" i="7"/>
  <c r="Z134" i="7" s="1"/>
  <c r="Y133" i="7"/>
  <c r="S133" i="7"/>
  <c r="Z133" i="7" s="1"/>
  <c r="Y132" i="7"/>
  <c r="S132" i="7"/>
  <c r="Y131" i="7"/>
  <c r="S131" i="7"/>
  <c r="Y130" i="7"/>
  <c r="S130" i="7"/>
  <c r="Y129" i="7"/>
  <c r="S129" i="7"/>
  <c r="Z129" i="7" s="1"/>
  <c r="Y128" i="7"/>
  <c r="S128" i="7"/>
  <c r="Y127" i="7"/>
  <c r="S127" i="7"/>
  <c r="Y126" i="7"/>
  <c r="S126" i="7"/>
  <c r="Z126" i="7" s="1"/>
  <c r="Y156" i="6"/>
  <c r="S156" i="6"/>
  <c r="Y155" i="6"/>
  <c r="S155" i="6"/>
  <c r="Z155" i="6" s="1"/>
  <c r="Y154" i="6"/>
  <c r="S154" i="6"/>
  <c r="Z154" i="6" s="1"/>
  <c r="Y153" i="6"/>
  <c r="S153" i="6"/>
  <c r="Y152" i="6"/>
  <c r="S152" i="6"/>
  <c r="Y151" i="6"/>
  <c r="S151" i="6"/>
  <c r="Z151" i="6" s="1"/>
  <c r="Y150" i="6"/>
  <c r="S150" i="6"/>
  <c r="Z150" i="6" s="1"/>
  <c r="Y149" i="6"/>
  <c r="S149" i="6"/>
  <c r="Y148" i="6"/>
  <c r="S148" i="6"/>
  <c r="Y147" i="6"/>
  <c r="S147" i="6"/>
  <c r="Z147" i="6" s="1"/>
  <c r="Y116" i="5"/>
  <c r="S116" i="5"/>
  <c r="Y115" i="5"/>
  <c r="S115" i="5"/>
  <c r="Y114" i="5"/>
  <c r="S114" i="5"/>
  <c r="Y113" i="5"/>
  <c r="S113" i="5"/>
  <c r="Z113" i="5" s="1"/>
  <c r="Y112" i="5"/>
  <c r="S112" i="5"/>
  <c r="Z112" i="5" s="1"/>
  <c r="Y111" i="5"/>
  <c r="S111" i="5"/>
  <c r="Z111" i="5" s="1"/>
  <c r="Y110" i="5"/>
  <c r="S110" i="5"/>
  <c r="Y109" i="5"/>
  <c r="S109" i="5"/>
  <c r="Z109" i="5" s="1"/>
  <c r="Y75" i="2"/>
  <c r="S75" i="2"/>
  <c r="Z75" i="2" s="1"/>
  <c r="Y74" i="2"/>
  <c r="S74" i="2"/>
  <c r="Z74" i="2" s="1"/>
  <c r="Y73" i="2"/>
  <c r="S73" i="2"/>
  <c r="Z73" i="2" s="1"/>
  <c r="Y72" i="2"/>
  <c r="S72" i="2"/>
  <c r="Z72" i="2" s="1"/>
  <c r="Y71" i="2"/>
  <c r="S71" i="2"/>
  <c r="Y70" i="2"/>
  <c r="S70" i="2"/>
  <c r="Z70" i="2" s="1"/>
  <c r="Y69" i="2"/>
  <c r="S69" i="2"/>
  <c r="Z69" i="2" s="1"/>
  <c r="Y68" i="2"/>
  <c r="S68" i="2"/>
  <c r="Z68" i="2" s="1"/>
  <c r="Y67" i="2"/>
  <c r="S67" i="2"/>
  <c r="Y66" i="2"/>
  <c r="S66" i="2"/>
  <c r="Z66" i="2" s="1"/>
  <c r="Y65" i="2"/>
  <c r="S65" i="2"/>
  <c r="Y64" i="2"/>
  <c r="S64" i="2"/>
  <c r="Z64" i="2" s="1"/>
  <c r="S63" i="2"/>
  <c r="Z63" i="2" s="1"/>
  <c r="S62" i="2"/>
  <c r="Z62" i="2" s="1"/>
  <c r="Y61" i="2"/>
  <c r="S61" i="2"/>
  <c r="Z61" i="2" s="1"/>
  <c r="Z135" i="7" l="1"/>
  <c r="Z81" i="9"/>
  <c r="Z88" i="12"/>
  <c r="Z149" i="6"/>
  <c r="Z130" i="7"/>
  <c r="Z149" i="8"/>
  <c r="Z82" i="9"/>
  <c r="Z92" i="9"/>
  <c r="Z115" i="5"/>
  <c r="Z114" i="5"/>
  <c r="Z156" i="6"/>
  <c r="Z155" i="8"/>
  <c r="Z81" i="10"/>
  <c r="Z131" i="7"/>
  <c r="Z97" i="9"/>
  <c r="Z103" i="9"/>
  <c r="Z92" i="11"/>
  <c r="Z80" i="13"/>
  <c r="Z90" i="12"/>
  <c r="Z81" i="13"/>
  <c r="Z65" i="2"/>
  <c r="Z71" i="2"/>
  <c r="Z110" i="5"/>
  <c r="Z116" i="5"/>
  <c r="Z152" i="6"/>
  <c r="Z127" i="7"/>
  <c r="Z132" i="7"/>
  <c r="Z89" i="9"/>
  <c r="Z91" i="12"/>
  <c r="Z96" i="12"/>
  <c r="Z76" i="13"/>
  <c r="Z94" i="11"/>
  <c r="Z153" i="6"/>
  <c r="Z128" i="7"/>
  <c r="Z85" i="9"/>
  <c r="Z77" i="13"/>
  <c r="Z67" i="2"/>
  <c r="Z148" i="6"/>
  <c r="Z158" i="8"/>
  <c r="Z106" i="9"/>
  <c r="Z84" i="10"/>
  <c r="Z143" i="8"/>
  <c r="Z73" i="14"/>
  <c r="Z72" i="14"/>
  <c r="Z68" i="14"/>
  <c r="Z69" i="14"/>
  <c r="Z74" i="14"/>
  <c r="Z77" i="14"/>
  <c r="Z75" i="14"/>
  <c r="Z76" i="14"/>
  <c r="Z71" i="14"/>
  <c r="Z78" i="14"/>
  <c r="Z104" i="9"/>
  <c r="Z105" i="9"/>
  <c r="Z95" i="9"/>
  <c r="S8" i="15" l="1"/>
  <c r="Y57" i="15"/>
  <c r="S57" i="15"/>
  <c r="Z57" i="15" s="1"/>
  <c r="Y56" i="15"/>
  <c r="Z56" i="15" s="1"/>
  <c r="Y55" i="15"/>
  <c r="Z55" i="15" s="1"/>
  <c r="Y54" i="15"/>
  <c r="Z54" i="15" s="1"/>
  <c r="S53" i="15"/>
  <c r="Y52" i="15"/>
  <c r="S52" i="15"/>
  <c r="Y84" i="14"/>
  <c r="Z84" i="14" s="1"/>
  <c r="Y83" i="14"/>
  <c r="Z83" i="14" s="1"/>
  <c r="Y82" i="14"/>
  <c r="Z82" i="14" s="1"/>
  <c r="Y81" i="14"/>
  <c r="Z81" i="14" s="1"/>
  <c r="Y80" i="14"/>
  <c r="Z80" i="14"/>
  <c r="Y79" i="14"/>
  <c r="Z79" i="14" s="1"/>
  <c r="Y94" i="13"/>
  <c r="Z94" i="13" s="1"/>
  <c r="Y93" i="13"/>
  <c r="Z93" i="13" s="1"/>
  <c r="Y92" i="13"/>
  <c r="Z92" i="13" s="1"/>
  <c r="Y91" i="13"/>
  <c r="Z91" i="13" s="1"/>
  <c r="Y90" i="13"/>
  <c r="Z90" i="13" s="1"/>
  <c r="Y89" i="13"/>
  <c r="Z89" i="13"/>
  <c r="Y88" i="13"/>
  <c r="Z88" i="13" s="1"/>
  <c r="Y87" i="13"/>
  <c r="Z87" i="13"/>
  <c r="Y86" i="13"/>
  <c r="Z86" i="13"/>
  <c r="Y104" i="12"/>
  <c r="S104" i="12"/>
  <c r="Z104" i="12" s="1"/>
  <c r="Y103" i="12"/>
  <c r="Z103" i="12" s="1"/>
  <c r="Y102" i="12"/>
  <c r="Z102" i="12" s="1"/>
  <c r="Y101" i="12"/>
  <c r="Z101" i="12" s="1"/>
  <c r="Y100" i="12"/>
  <c r="Z100" i="12" s="1"/>
  <c r="S100" i="12"/>
  <c r="Y106" i="11"/>
  <c r="Z106" i="11" s="1"/>
  <c r="Y105" i="11"/>
  <c r="Z105" i="11" s="1"/>
  <c r="Y104" i="11"/>
  <c r="Z104" i="11" s="1"/>
  <c r="Y103" i="11"/>
  <c r="S103" i="11"/>
  <c r="Y102" i="11"/>
  <c r="S102" i="11"/>
  <c r="Z102" i="11" s="1"/>
  <c r="Y101" i="11"/>
  <c r="S101" i="11"/>
  <c r="Z101" i="11" s="1"/>
  <c r="Y100" i="11"/>
  <c r="S100" i="11"/>
  <c r="Z100" i="11" s="1"/>
  <c r="Y99" i="11"/>
  <c r="S99" i="11"/>
  <c r="Y100" i="10"/>
  <c r="S100" i="10"/>
  <c r="Z99" i="10"/>
  <c r="Y98" i="10"/>
  <c r="S98" i="10"/>
  <c r="Z98" i="10" s="1"/>
  <c r="Z97" i="10"/>
  <c r="Y96" i="10"/>
  <c r="S96" i="10"/>
  <c r="Y95" i="10"/>
  <c r="Z95" i="10" s="1"/>
  <c r="Y94" i="10"/>
  <c r="S94" i="10"/>
  <c r="Y93" i="10"/>
  <c r="S93" i="10"/>
  <c r="Z93" i="10" s="1"/>
  <c r="Y92" i="10"/>
  <c r="S92" i="10"/>
  <c r="Y91" i="10"/>
  <c r="S91" i="10"/>
  <c r="Z91" i="10" s="1"/>
  <c r="Y90" i="10"/>
  <c r="S90" i="10"/>
  <c r="S110" i="9"/>
  <c r="Y113" i="9"/>
  <c r="S113" i="9"/>
  <c r="Y112" i="9"/>
  <c r="Z112" i="9" s="1"/>
  <c r="Y111" i="9"/>
  <c r="S111" i="9"/>
  <c r="Y110" i="9"/>
  <c r="Y109" i="9"/>
  <c r="S109" i="9"/>
  <c r="Y108" i="9"/>
  <c r="S108" i="9"/>
  <c r="Z108" i="9" s="1"/>
  <c r="Y107" i="9"/>
  <c r="S107" i="9"/>
  <c r="Z107" i="9" s="1"/>
  <c r="Y170" i="8"/>
  <c r="S170" i="8"/>
  <c r="Z170" i="8" s="1"/>
  <c r="Y169" i="8"/>
  <c r="Z169" i="8" s="1"/>
  <c r="Y168" i="8"/>
  <c r="Z168" i="8" s="1"/>
  <c r="Y167" i="8"/>
  <c r="S167" i="8"/>
  <c r="Y166" i="8"/>
  <c r="S166" i="8"/>
  <c r="Y165" i="8"/>
  <c r="S165" i="8"/>
  <c r="Z165" i="8" s="1"/>
  <c r="Y164" i="8"/>
  <c r="S164" i="8"/>
  <c r="Z164" i="8" s="1"/>
  <c r="Y163" i="8"/>
  <c r="S163" i="8"/>
  <c r="Y146" i="7"/>
  <c r="S146" i="7"/>
  <c r="Y145" i="7"/>
  <c r="S145" i="7"/>
  <c r="Y144" i="7"/>
  <c r="S144" i="7"/>
  <c r="Z144" i="7" s="1"/>
  <c r="Y143" i="7"/>
  <c r="S143" i="7"/>
  <c r="Y142" i="7"/>
  <c r="S142" i="7"/>
  <c r="Z142" i="7" s="1"/>
  <c r="Y141" i="7"/>
  <c r="S141" i="7"/>
  <c r="Z141" i="7" s="1"/>
  <c r="Y140" i="7"/>
  <c r="S140" i="7"/>
  <c r="Y166" i="6"/>
  <c r="S166" i="6"/>
  <c r="Y165" i="6"/>
  <c r="S165" i="6"/>
  <c r="Y164" i="6"/>
  <c r="S164" i="6"/>
  <c r="Z164" i="6" s="1"/>
  <c r="Y163" i="6"/>
  <c r="S163" i="6"/>
  <c r="Y162" i="6"/>
  <c r="S162" i="6"/>
  <c r="Y161" i="6"/>
  <c r="S161" i="6"/>
  <c r="Y160" i="6"/>
  <c r="S160" i="6"/>
  <c r="Y159" i="6"/>
  <c r="S159" i="6"/>
  <c r="Y158" i="6"/>
  <c r="S158" i="6"/>
  <c r="Z158" i="6" s="1"/>
  <c r="Y157" i="6"/>
  <c r="S157" i="6"/>
  <c r="Z157" i="6" s="1"/>
  <c r="Y125" i="5"/>
  <c r="Z125" i="5" s="1"/>
  <c r="S125" i="5"/>
  <c r="Y124" i="5"/>
  <c r="S124" i="5"/>
  <c r="Z124" i="5" s="1"/>
  <c r="Y123" i="5"/>
  <c r="S123" i="5"/>
  <c r="Z123" i="5" s="1"/>
  <c r="Y122" i="5"/>
  <c r="S122" i="5"/>
  <c r="Y121" i="5"/>
  <c r="Z121" i="5" s="1"/>
  <c r="S121" i="5"/>
  <c r="Y120" i="5"/>
  <c r="S120" i="5"/>
  <c r="Y119" i="5"/>
  <c r="S119" i="5"/>
  <c r="Y118" i="5"/>
  <c r="S118" i="5"/>
  <c r="Z118" i="5" s="1"/>
  <c r="Y117" i="5"/>
  <c r="S117" i="5"/>
  <c r="Z117" i="5" s="1"/>
  <c r="Y85" i="2"/>
  <c r="S85" i="2"/>
  <c r="Y84" i="2"/>
  <c r="S84" i="2"/>
  <c r="Y83" i="2"/>
  <c r="S83" i="2"/>
  <c r="Y82" i="2"/>
  <c r="S82" i="2"/>
  <c r="Y81" i="2"/>
  <c r="S81" i="2"/>
  <c r="Y80" i="2"/>
  <c r="S80" i="2"/>
  <c r="Y79" i="2"/>
  <c r="S79" i="2"/>
  <c r="Y78" i="2"/>
  <c r="S78" i="2"/>
  <c r="Y77" i="2"/>
  <c r="S77" i="2"/>
  <c r="Y76" i="2"/>
  <c r="S76" i="2"/>
  <c r="Z90" i="10" l="1"/>
  <c r="Z165" i="6"/>
  <c r="Z166" i="8"/>
  <c r="Z109" i="9"/>
  <c r="Z160" i="6"/>
  <c r="Z166" i="6"/>
  <c r="Z167" i="8"/>
  <c r="Z100" i="10"/>
  <c r="Z113" i="9"/>
  <c r="Z161" i="6"/>
  <c r="Z140" i="7"/>
  <c r="Z146" i="7"/>
  <c r="Z99" i="11"/>
  <c r="Z119" i="5"/>
  <c r="Z94" i="10"/>
  <c r="Z52" i="15"/>
  <c r="Z103" i="11"/>
  <c r="Z96" i="10"/>
  <c r="Z92" i="10"/>
  <c r="Z111" i="9"/>
  <c r="Z110" i="9"/>
  <c r="Z163" i="8"/>
  <c r="Z143" i="7"/>
  <c r="Z145" i="7"/>
  <c r="Z163" i="6"/>
  <c r="Z159" i="6"/>
  <c r="Z162" i="6"/>
  <c r="Z120" i="5"/>
  <c r="Z122" i="5"/>
  <c r="Z78" i="2"/>
  <c r="Z80" i="2"/>
  <c r="Z76" i="2"/>
  <c r="Z83" i="2"/>
  <c r="Z79" i="2"/>
  <c r="Z82" i="2"/>
  <c r="Z84" i="2"/>
  <c r="Z85" i="2"/>
  <c r="Z77" i="2"/>
  <c r="Z81" i="2"/>
  <c r="X21" i="14"/>
  <c r="Y21" i="14" s="1"/>
  <c r="X20" i="14"/>
  <c r="Y20" i="14" s="1"/>
  <c r="X19" i="14"/>
  <c r="X18" i="14"/>
  <c r="Y18" i="14" s="1"/>
  <c r="X17" i="14"/>
  <c r="Y17" i="14" s="1"/>
  <c r="X15" i="13"/>
  <c r="X14" i="13"/>
  <c r="X13" i="13"/>
  <c r="Y16" i="13"/>
  <c r="Z16" i="13" s="1"/>
  <c r="Y17" i="13"/>
  <c r="Z17" i="13" s="1"/>
  <c r="Y18" i="13"/>
  <c r="Y16" i="12"/>
  <c r="Y15" i="12"/>
  <c r="Y14" i="12"/>
  <c r="Y13" i="12"/>
  <c r="Y18" i="9"/>
  <c r="S18" i="9"/>
  <c r="Y17" i="9"/>
  <c r="S17" i="9"/>
  <c r="Y16" i="9"/>
  <c r="S16" i="9"/>
  <c r="Y15" i="9"/>
  <c r="S15" i="9"/>
  <c r="Y14" i="9"/>
  <c r="S14" i="9"/>
  <c r="Y21" i="6"/>
  <c r="S21" i="6"/>
  <c r="Y20" i="6"/>
  <c r="S20" i="6"/>
  <c r="Z20" i="6" s="1"/>
  <c r="Y19" i="6"/>
  <c r="S19" i="6"/>
  <c r="Z19" i="6" s="1"/>
  <c r="Y18" i="6"/>
  <c r="S18" i="6"/>
  <c r="Z14" i="9" l="1"/>
  <c r="Z15" i="9"/>
  <c r="Z17" i="9"/>
  <c r="Z18" i="6"/>
  <c r="Z18" i="9"/>
  <c r="Z16" i="9"/>
  <c r="Z21" i="6"/>
  <c r="Y80" i="9"/>
  <c r="X80" i="9"/>
  <c r="Y79" i="9"/>
  <c r="X79" i="9"/>
  <c r="Y78" i="9"/>
  <c r="X78" i="9"/>
  <c r="Y77" i="9"/>
  <c r="X77" i="9"/>
  <c r="Y76" i="9"/>
  <c r="X76" i="9"/>
  <c r="Y75" i="9"/>
  <c r="X75" i="9"/>
  <c r="Y74" i="9"/>
  <c r="X74" i="9"/>
  <c r="Y73" i="9"/>
  <c r="X73" i="9"/>
  <c r="Y72" i="9"/>
  <c r="X72" i="9"/>
  <c r="Y71" i="9"/>
  <c r="X71" i="9"/>
  <c r="Y70" i="9"/>
  <c r="X70" i="9"/>
  <c r="Y69" i="9"/>
  <c r="X69" i="9"/>
  <c r="Y68" i="9"/>
  <c r="X68" i="9"/>
  <c r="Y67" i="9"/>
  <c r="X67" i="9"/>
  <c r="Y66" i="9"/>
  <c r="X66" i="9"/>
  <c r="Y65" i="9"/>
  <c r="X65" i="9"/>
  <c r="Y64" i="9"/>
  <c r="X64" i="9"/>
  <c r="Y63" i="9"/>
  <c r="X63" i="9"/>
  <c r="Y62" i="9"/>
  <c r="X62" i="9"/>
  <c r="Y61" i="9"/>
  <c r="X61" i="9"/>
  <c r="Y60" i="9"/>
  <c r="Y59" i="9"/>
  <c r="Y58" i="9"/>
  <c r="Y57" i="9"/>
  <c r="Y56" i="9"/>
  <c r="Y55" i="9"/>
  <c r="Y54" i="9"/>
  <c r="Y53" i="9"/>
  <c r="Y52" i="9"/>
  <c r="Y51" i="9"/>
  <c r="Y50" i="9"/>
  <c r="Y49" i="9"/>
  <c r="X49" i="9"/>
  <c r="Y48" i="9"/>
  <c r="Y47" i="9"/>
  <c r="Y46" i="9"/>
  <c r="Y45" i="9"/>
  <c r="Y44" i="9"/>
  <c r="Y43" i="9"/>
  <c r="Y42" i="9"/>
  <c r="S42" i="9"/>
  <c r="S43" i="9" s="1"/>
  <c r="Y41" i="9"/>
  <c r="S41" i="9"/>
  <c r="Y40" i="9"/>
  <c r="S40" i="9"/>
  <c r="Y39" i="9"/>
  <c r="S39" i="9"/>
  <c r="Y38" i="9"/>
  <c r="S38" i="9"/>
  <c r="Y37" i="9"/>
  <c r="S37" i="9"/>
  <c r="Y142" i="8"/>
  <c r="X142" i="8"/>
  <c r="Y141" i="8"/>
  <c r="X141" i="8"/>
  <c r="Y140" i="8"/>
  <c r="X140" i="8"/>
  <c r="Y139" i="8"/>
  <c r="X139" i="8"/>
  <c r="Y138" i="8"/>
  <c r="X138" i="8"/>
  <c r="Y137" i="8"/>
  <c r="X137" i="8"/>
  <c r="Y136" i="8"/>
  <c r="X136" i="8"/>
  <c r="Y135" i="8"/>
  <c r="X135" i="8"/>
  <c r="Y134" i="8"/>
  <c r="X134" i="8"/>
  <c r="Y133" i="8"/>
  <c r="X133" i="8"/>
  <c r="Y132" i="8"/>
  <c r="X132" i="8"/>
  <c r="Y131" i="8"/>
  <c r="X131" i="8"/>
  <c r="Y130" i="8"/>
  <c r="X130" i="8"/>
  <c r="Y129" i="8"/>
  <c r="X129" i="8"/>
  <c r="Y128" i="8"/>
  <c r="X128" i="8"/>
  <c r="Y127" i="8"/>
  <c r="X127" i="8"/>
  <c r="Y126" i="8"/>
  <c r="X126" i="8"/>
  <c r="Y125" i="8"/>
  <c r="X125" i="8"/>
  <c r="Y124" i="8"/>
  <c r="X124" i="8"/>
  <c r="Y123" i="8"/>
  <c r="X123" i="8"/>
  <c r="Y122" i="8"/>
  <c r="Y121" i="8"/>
  <c r="Y120" i="8"/>
  <c r="Y119" i="8"/>
  <c r="Y118" i="8"/>
  <c r="Y117" i="8"/>
  <c r="Y116" i="8"/>
  <c r="Y115" i="8"/>
  <c r="Y114" i="8"/>
  <c r="Y113" i="8"/>
  <c r="Y112" i="8"/>
  <c r="Y111" i="8"/>
  <c r="Y110" i="8"/>
  <c r="Y109" i="8"/>
  <c r="X109" i="8"/>
  <c r="Y108" i="8"/>
  <c r="Y107" i="8"/>
  <c r="Y106" i="8"/>
  <c r="Y105" i="8"/>
  <c r="Y104" i="8"/>
  <c r="Y103" i="8"/>
  <c r="Y102" i="8"/>
  <c r="S102" i="8"/>
  <c r="S103" i="8" s="1"/>
  <c r="Y101" i="8"/>
  <c r="S101" i="8"/>
  <c r="Y100" i="8"/>
  <c r="S100" i="8"/>
  <c r="Y99" i="8"/>
  <c r="S99" i="8"/>
  <c r="Y98" i="8"/>
  <c r="S98" i="8"/>
  <c r="Y97" i="8"/>
  <c r="S97" i="8"/>
  <c r="Y96" i="8"/>
  <c r="S96" i="8"/>
  <c r="Y125" i="7"/>
  <c r="X125" i="7"/>
  <c r="Y124" i="7"/>
  <c r="X124" i="7"/>
  <c r="Y123" i="7"/>
  <c r="X123" i="7"/>
  <c r="Y122" i="7"/>
  <c r="X122" i="7"/>
  <c r="Y121" i="7"/>
  <c r="X121" i="7"/>
  <c r="Y120" i="7"/>
  <c r="X120" i="7"/>
  <c r="Y119" i="7"/>
  <c r="X119" i="7"/>
  <c r="Y118" i="7"/>
  <c r="X118" i="7"/>
  <c r="Y117" i="7"/>
  <c r="X117" i="7"/>
  <c r="Y116" i="7"/>
  <c r="X116" i="7"/>
  <c r="Y115" i="7"/>
  <c r="X115" i="7"/>
  <c r="Y114" i="7"/>
  <c r="X114" i="7"/>
  <c r="Y113" i="7"/>
  <c r="X113" i="7"/>
  <c r="Y112" i="7"/>
  <c r="X112" i="7"/>
  <c r="Y111" i="7"/>
  <c r="X111" i="7"/>
  <c r="Y110" i="7"/>
  <c r="X110" i="7"/>
  <c r="Y109" i="7"/>
  <c r="X109" i="7"/>
  <c r="Y108" i="7"/>
  <c r="X108" i="7"/>
  <c r="Y107" i="7"/>
  <c r="X107" i="7"/>
  <c r="Y106" i="7"/>
  <c r="X106" i="7"/>
  <c r="Y105" i="7"/>
  <c r="X105" i="7"/>
  <c r="Y104" i="7"/>
  <c r="X104" i="7"/>
  <c r="Y103" i="7"/>
  <c r="X103" i="7"/>
  <c r="Y102" i="7"/>
  <c r="X102" i="7"/>
  <c r="Y101" i="7"/>
  <c r="X101" i="7"/>
  <c r="Y100" i="7"/>
  <c r="X100" i="7"/>
  <c r="Y99" i="7"/>
  <c r="X99" i="7"/>
  <c r="Y98" i="7"/>
  <c r="X98" i="7"/>
  <c r="Y97" i="7"/>
  <c r="X97" i="7"/>
  <c r="Y96" i="7"/>
  <c r="X96" i="7"/>
  <c r="Y95" i="7"/>
  <c r="X95" i="7"/>
  <c r="Y94" i="7"/>
  <c r="X94" i="7"/>
  <c r="Y93" i="7"/>
  <c r="X93" i="7"/>
  <c r="Y92" i="7"/>
  <c r="X92" i="7"/>
  <c r="Y91" i="7"/>
  <c r="X91" i="7"/>
  <c r="Y90" i="7"/>
  <c r="X90" i="7"/>
  <c r="Y89" i="7"/>
  <c r="X89" i="7"/>
  <c r="Y88" i="7"/>
  <c r="X88" i="7"/>
  <c r="Y87" i="7"/>
  <c r="X87" i="7"/>
  <c r="Y86" i="7"/>
  <c r="X86" i="7"/>
  <c r="Y85" i="7"/>
  <c r="X85" i="7"/>
  <c r="Y84" i="7"/>
  <c r="X84" i="7"/>
  <c r="Y83" i="7"/>
  <c r="X83" i="7"/>
  <c r="Y82" i="7"/>
  <c r="X82" i="7"/>
  <c r="Y81" i="7"/>
  <c r="X81" i="7"/>
  <c r="Y80" i="7"/>
  <c r="X80" i="7"/>
  <c r="Y79" i="7"/>
  <c r="X79" i="7"/>
  <c r="Y78" i="7"/>
  <c r="X78" i="7"/>
  <c r="Y77" i="7"/>
  <c r="X77" i="7"/>
  <c r="Y76" i="7"/>
  <c r="X76" i="7"/>
  <c r="Y75" i="7"/>
  <c r="X75" i="7"/>
  <c r="Y74" i="7"/>
  <c r="X74" i="7"/>
  <c r="Y73" i="7"/>
  <c r="X73" i="7"/>
  <c r="Y72" i="7"/>
  <c r="X72" i="7"/>
  <c r="Y71" i="7"/>
  <c r="X71" i="7"/>
  <c r="Y70" i="7"/>
  <c r="X70" i="7"/>
  <c r="Y69" i="7"/>
  <c r="X69" i="7"/>
  <c r="Y68" i="7"/>
  <c r="X68" i="7"/>
  <c r="Y67" i="7"/>
  <c r="X67" i="7"/>
  <c r="Y128" i="6"/>
  <c r="X128" i="6"/>
  <c r="Y127" i="6"/>
  <c r="X127" i="6"/>
  <c r="Y126" i="6"/>
  <c r="X126" i="6"/>
  <c r="Y125" i="6"/>
  <c r="X125" i="6"/>
  <c r="Y124" i="6"/>
  <c r="X124" i="6"/>
  <c r="Y123" i="6"/>
  <c r="X123" i="6"/>
  <c r="Y122" i="6"/>
  <c r="X122" i="6"/>
  <c r="Y121" i="6"/>
  <c r="X121" i="6"/>
  <c r="Y120" i="6"/>
  <c r="X120" i="6"/>
  <c r="Y119" i="6"/>
  <c r="X119" i="6"/>
  <c r="Y118" i="6"/>
  <c r="X118" i="6"/>
  <c r="Y117" i="6"/>
  <c r="X117" i="6"/>
  <c r="Y116" i="6"/>
  <c r="X116" i="6"/>
  <c r="Y115" i="6"/>
  <c r="X115" i="6"/>
  <c r="Y114" i="6"/>
  <c r="X114" i="6"/>
  <c r="Y113" i="6"/>
  <c r="X113" i="6"/>
  <c r="Y112" i="6"/>
  <c r="X112" i="6"/>
  <c r="Y111" i="6"/>
  <c r="X111" i="6"/>
  <c r="Y110" i="6"/>
  <c r="X110" i="6"/>
  <c r="Y109" i="6"/>
  <c r="X109" i="6"/>
  <c r="Y108" i="6"/>
  <c r="X108" i="6"/>
  <c r="Y107" i="6"/>
  <c r="X107" i="6"/>
  <c r="Y106" i="6"/>
  <c r="X106" i="6"/>
  <c r="Y105" i="6"/>
  <c r="X105" i="6"/>
  <c r="Y104" i="6"/>
  <c r="X104" i="6"/>
  <c r="Y103" i="6"/>
  <c r="X103" i="6"/>
  <c r="Y102" i="6"/>
  <c r="X102" i="6"/>
  <c r="Y101" i="6"/>
  <c r="X101" i="6"/>
  <c r="Y100" i="6"/>
  <c r="X100" i="6"/>
  <c r="Y99" i="6"/>
  <c r="X99" i="6"/>
  <c r="Y98" i="6"/>
  <c r="X98" i="6"/>
  <c r="Y97" i="6"/>
  <c r="X97" i="6"/>
  <c r="Y96" i="6"/>
  <c r="X96" i="6"/>
  <c r="Y95" i="6"/>
  <c r="X95" i="6"/>
  <c r="Y94" i="6"/>
  <c r="X94" i="6"/>
  <c r="Y93" i="6"/>
  <c r="X93" i="6"/>
  <c r="Y92" i="6"/>
  <c r="X92" i="6"/>
  <c r="Y91" i="6"/>
  <c r="X91" i="6"/>
  <c r="Y90" i="6"/>
  <c r="X90" i="6"/>
  <c r="Y108" i="5"/>
  <c r="X108" i="5"/>
  <c r="Y107" i="5"/>
  <c r="X107" i="5"/>
  <c r="Y106" i="5"/>
  <c r="X106" i="5"/>
  <c r="Y105" i="5"/>
  <c r="X105" i="5"/>
  <c r="Y104" i="5"/>
  <c r="X104" i="5"/>
  <c r="Y103" i="5"/>
  <c r="X103" i="5"/>
  <c r="Y102" i="5"/>
  <c r="X102" i="5"/>
  <c r="Y101" i="5"/>
  <c r="X101" i="5"/>
  <c r="Y100" i="5"/>
  <c r="X100" i="5"/>
  <c r="Y99" i="5"/>
  <c r="X99" i="5"/>
  <c r="Y98" i="5"/>
  <c r="X98" i="5"/>
  <c r="Y97" i="5"/>
  <c r="X97" i="5"/>
  <c r="Y96" i="5"/>
  <c r="X96" i="5"/>
  <c r="Y95" i="5"/>
  <c r="X95" i="5"/>
  <c r="Y94" i="5"/>
  <c r="X94" i="5"/>
  <c r="Y93" i="5"/>
  <c r="X93" i="5"/>
  <c r="Y92" i="5"/>
  <c r="X92" i="5"/>
  <c r="Y91" i="5"/>
  <c r="X91" i="5"/>
  <c r="Y90" i="5"/>
  <c r="X90" i="5"/>
  <c r="Y89" i="5"/>
  <c r="X89" i="5"/>
  <c r="Y88" i="5"/>
  <c r="X88" i="5"/>
  <c r="Y87" i="5"/>
  <c r="X87" i="5"/>
  <c r="Y86" i="5"/>
  <c r="X86" i="5"/>
  <c r="Y85" i="5"/>
  <c r="X85" i="5"/>
  <c r="Y84" i="5"/>
  <c r="X84" i="5"/>
  <c r="Y83" i="5"/>
  <c r="X83" i="5"/>
  <c r="Y82" i="5"/>
  <c r="X82" i="5"/>
  <c r="Y81" i="5"/>
  <c r="X81" i="5"/>
  <c r="Y80" i="5"/>
  <c r="X80" i="5"/>
  <c r="Y79" i="5"/>
  <c r="X79" i="5"/>
  <c r="Y78" i="5"/>
  <c r="X78" i="5"/>
  <c r="Y77" i="5"/>
  <c r="X77" i="5"/>
  <c r="Y76" i="5"/>
  <c r="X76" i="5"/>
  <c r="Y75" i="5"/>
  <c r="X75" i="5"/>
  <c r="Y74" i="5"/>
  <c r="X74" i="5"/>
  <c r="Y73" i="5"/>
  <c r="X73" i="5"/>
  <c r="Y72" i="5"/>
  <c r="X72" i="5"/>
  <c r="Y71" i="5"/>
  <c r="X71" i="5"/>
  <c r="Y70" i="5"/>
  <c r="X70" i="5"/>
  <c r="Y69" i="5"/>
  <c r="X69" i="5"/>
  <c r="Y68" i="5"/>
  <c r="X68" i="5"/>
  <c r="Y67" i="5"/>
  <c r="X67" i="5"/>
  <c r="Y66" i="5"/>
  <c r="X66" i="5"/>
  <c r="Y65" i="5"/>
  <c r="X65" i="5"/>
  <c r="Y64" i="5"/>
  <c r="X64" i="5"/>
  <c r="Y63" i="5"/>
  <c r="X63" i="5"/>
  <c r="Y62" i="5"/>
  <c r="X62" i="5"/>
  <c r="Y61" i="5"/>
  <c r="X61" i="5"/>
  <c r="Y60" i="5"/>
  <c r="X60" i="5"/>
  <c r="Y59" i="5"/>
  <c r="X59" i="5"/>
  <c r="Y58" i="5"/>
  <c r="X58" i="5"/>
  <c r="Y57" i="5"/>
  <c r="X57" i="5"/>
  <c r="Y56" i="5"/>
  <c r="X56" i="5"/>
  <c r="Y55" i="5"/>
  <c r="X55" i="5"/>
  <c r="Y60" i="2"/>
  <c r="X60" i="2"/>
  <c r="Y59" i="2"/>
  <c r="X59" i="2"/>
  <c r="Y58" i="2"/>
  <c r="X58" i="2"/>
  <c r="Y57" i="2"/>
  <c r="X57" i="2"/>
  <c r="Y56" i="2"/>
  <c r="X56" i="2"/>
  <c r="Y55" i="2"/>
  <c r="X55" i="2"/>
  <c r="Y54" i="2"/>
  <c r="X54" i="2"/>
  <c r="Y53" i="2"/>
  <c r="X53" i="2"/>
  <c r="Y52" i="2"/>
  <c r="X52" i="2"/>
  <c r="Y51" i="2"/>
  <c r="X51" i="2"/>
  <c r="Y50" i="2"/>
  <c r="X50" i="2"/>
  <c r="Y49" i="2"/>
  <c r="X49" i="2"/>
  <c r="Y48" i="2"/>
  <c r="X48" i="2"/>
  <c r="Y47" i="2"/>
  <c r="X47" i="2"/>
  <c r="Y46" i="2"/>
  <c r="X46" i="2"/>
  <c r="Y45" i="2"/>
  <c r="X45" i="2"/>
  <c r="Y44" i="2"/>
  <c r="X44" i="2"/>
  <c r="Y43" i="2"/>
  <c r="X43" i="2"/>
  <c r="Y42" i="2"/>
  <c r="X42" i="2"/>
  <c r="Y41" i="2"/>
  <c r="X41" i="2"/>
  <c r="Y40" i="2"/>
  <c r="Y39" i="2"/>
  <c r="Y38" i="2"/>
  <c r="Y37" i="2"/>
  <c r="Y36" i="2"/>
  <c r="Y35" i="2"/>
  <c r="Y34" i="2"/>
  <c r="Y33" i="2"/>
  <c r="Y32" i="2"/>
  <c r="Y31" i="2"/>
  <c r="Y30" i="2"/>
  <c r="Y29" i="2"/>
  <c r="Y28" i="2"/>
  <c r="Y27" i="2"/>
  <c r="Y26" i="2"/>
  <c r="X26" i="2"/>
  <c r="Y25" i="2"/>
  <c r="Y24" i="2"/>
  <c r="Y23" i="2"/>
  <c r="Y22" i="2"/>
  <c r="Y21" i="2"/>
  <c r="Y20" i="2"/>
  <c r="Y19" i="2"/>
  <c r="Y18" i="2"/>
  <c r="S18" i="2"/>
  <c r="Y17" i="2"/>
  <c r="S17" i="2"/>
  <c r="Y16" i="2"/>
  <c r="S16" i="2"/>
  <c r="Y15" i="2"/>
  <c r="S15" i="2"/>
  <c r="Z15" i="2" s="1"/>
  <c r="Y14" i="2"/>
  <c r="S14" i="2"/>
  <c r="Z14" i="2" s="1"/>
  <c r="Y13" i="2"/>
  <c r="S13" i="2"/>
  <c r="Y12" i="2"/>
  <c r="S12" i="2"/>
  <c r="Z41" i="9" l="1"/>
  <c r="Z16" i="2"/>
  <c r="Z99" i="8"/>
  <c r="Z12" i="2"/>
  <c r="Z18" i="2"/>
  <c r="Z17" i="2"/>
  <c r="Z13" i="2"/>
  <c r="Z40" i="9"/>
  <c r="Z37" i="9"/>
  <c r="Z38" i="9"/>
  <c r="Z39" i="9"/>
  <c r="Z43" i="9"/>
  <c r="Z96" i="8"/>
  <c r="Z101" i="8"/>
  <c r="Z98" i="8"/>
  <c r="Z103" i="8"/>
  <c r="Z97" i="8"/>
  <c r="Z100" i="8"/>
  <c r="Z42" i="9"/>
  <c r="Z102" i="8"/>
  <c r="S19" i="2"/>
  <c r="Z19" i="2" s="1"/>
  <c r="S9" i="5" l="1"/>
  <c r="X9" i="5"/>
  <c r="Y9" i="5"/>
  <c r="Y8" i="15"/>
  <c r="Y16" i="14"/>
  <c r="Y15" i="14"/>
  <c r="Y14" i="14"/>
  <c r="Y13" i="14"/>
  <c r="Y12" i="14"/>
  <c r="Y11" i="14"/>
  <c r="Y10" i="14"/>
  <c r="Y9" i="14"/>
  <c r="Y8" i="14"/>
  <c r="Y12" i="13"/>
  <c r="Y11" i="13"/>
  <c r="Y10" i="13"/>
  <c r="Y9" i="13"/>
  <c r="Y8" i="13"/>
  <c r="Y12" i="12"/>
  <c r="S12" i="12"/>
  <c r="Y11" i="12"/>
  <c r="S11" i="12"/>
  <c r="Y10" i="12"/>
  <c r="S10" i="12"/>
  <c r="Y9" i="12"/>
  <c r="S9" i="12"/>
  <c r="Y8" i="12"/>
  <c r="S8" i="12"/>
  <c r="Y20" i="11"/>
  <c r="S20" i="11"/>
  <c r="Z20" i="11" s="1"/>
  <c r="Y19" i="11"/>
  <c r="S19" i="11"/>
  <c r="Y18" i="11"/>
  <c r="S18" i="11"/>
  <c r="Z18" i="11" s="1"/>
  <c r="Y17" i="11"/>
  <c r="S17" i="11"/>
  <c r="Z17" i="11" s="1"/>
  <c r="Y16" i="11"/>
  <c r="S16" i="11"/>
  <c r="Y15" i="11"/>
  <c r="S15" i="11"/>
  <c r="Y14" i="11"/>
  <c r="S14" i="11"/>
  <c r="Y13" i="11"/>
  <c r="S13" i="11"/>
  <c r="Y12" i="11"/>
  <c r="S12" i="11"/>
  <c r="Y11" i="11"/>
  <c r="S11" i="11"/>
  <c r="Z11" i="11" s="1"/>
  <c r="Y10" i="11"/>
  <c r="S10" i="11"/>
  <c r="Y9" i="11"/>
  <c r="S9" i="11"/>
  <c r="Y8" i="11"/>
  <c r="S8" i="11"/>
  <c r="Z8" i="11" s="1"/>
  <c r="Y8" i="10"/>
  <c r="S8" i="10"/>
  <c r="Y13" i="9"/>
  <c r="S13" i="9"/>
  <c r="Y12" i="9"/>
  <c r="S12" i="9"/>
  <c r="Y11" i="9"/>
  <c r="S11" i="9"/>
  <c r="Y10" i="9"/>
  <c r="S10" i="9"/>
  <c r="Y9" i="9"/>
  <c r="S9" i="9"/>
  <c r="Y8" i="9"/>
  <c r="S8" i="9"/>
  <c r="Y9" i="8"/>
  <c r="S9" i="8"/>
  <c r="Y8" i="8"/>
  <c r="S8" i="8"/>
  <c r="Y11" i="7"/>
  <c r="X11" i="7"/>
  <c r="S11" i="7"/>
  <c r="Z11" i="7" s="1"/>
  <c r="Y10" i="7"/>
  <c r="X10" i="7"/>
  <c r="S10" i="7"/>
  <c r="Y9" i="7"/>
  <c r="X9" i="7"/>
  <c r="S9" i="7"/>
  <c r="Y8" i="7"/>
  <c r="X8" i="7"/>
  <c r="S8" i="7"/>
  <c r="Y17" i="6"/>
  <c r="X17" i="6"/>
  <c r="S17" i="6"/>
  <c r="Y16" i="6"/>
  <c r="X16" i="6"/>
  <c r="S16" i="6"/>
  <c r="Y15" i="6"/>
  <c r="X15" i="6"/>
  <c r="S15" i="6"/>
  <c r="Y14" i="6"/>
  <c r="X14" i="6"/>
  <c r="S14" i="6"/>
  <c r="Y13" i="6"/>
  <c r="X13" i="6"/>
  <c r="S13" i="6"/>
  <c r="Y12" i="6"/>
  <c r="X12" i="6"/>
  <c r="S12" i="6"/>
  <c r="Y11" i="6"/>
  <c r="X11" i="6"/>
  <c r="S11" i="6"/>
  <c r="Y10" i="6"/>
  <c r="X10" i="6"/>
  <c r="S10" i="6"/>
  <c r="Y9" i="6"/>
  <c r="X9" i="6"/>
  <c r="S9" i="6"/>
  <c r="Y8" i="6"/>
  <c r="X8" i="6"/>
  <c r="S8" i="6"/>
  <c r="Y8" i="5"/>
  <c r="X8" i="5"/>
  <c r="S8" i="5"/>
  <c r="Z10" i="7" l="1"/>
  <c r="Z8" i="7"/>
  <c r="Z8" i="15"/>
  <c r="Z14" i="11"/>
  <c r="Z9" i="7"/>
  <c r="Z11" i="6"/>
  <c r="Z9" i="5"/>
  <c r="Z9" i="12"/>
  <c r="Z12" i="12"/>
  <c r="Z15" i="6"/>
  <c r="Z9" i="6"/>
  <c r="Z16" i="6"/>
  <c r="Z10" i="6"/>
  <c r="Z17" i="6"/>
  <c r="Z8" i="6"/>
  <c r="Z12" i="6"/>
  <c r="Z13" i="6"/>
  <c r="Z14" i="6"/>
  <c r="Z19" i="11"/>
  <c r="Z9" i="11"/>
  <c r="Z15" i="11"/>
  <c r="Z10" i="11"/>
  <c r="Z16" i="11"/>
  <c r="Z12" i="11"/>
  <c r="Z13" i="11"/>
  <c r="Z13" i="9"/>
  <c r="Z11" i="9"/>
  <c r="Z8" i="9"/>
  <c r="Z10" i="9"/>
  <c r="Z12" i="9"/>
  <c r="Z9" i="9"/>
  <c r="Z8" i="12"/>
  <c r="Z10" i="12"/>
  <c r="Z11" i="12"/>
  <c r="Z8" i="8"/>
  <c r="Z9" i="8"/>
  <c r="Z8" i="5"/>
  <c r="Y71" i="13"/>
  <c r="Z71" i="13" s="1"/>
  <c r="X71" i="13"/>
  <c r="Y70" i="13"/>
  <c r="Z70" i="13" s="1"/>
  <c r="X70" i="13"/>
  <c r="Y69" i="13"/>
  <c r="Z69" i="13" s="1"/>
  <c r="X69" i="13"/>
  <c r="Y68" i="13"/>
  <c r="Z68" i="13" s="1"/>
  <c r="X68" i="13"/>
  <c r="Y67" i="13"/>
  <c r="Z67" i="13" s="1"/>
  <c r="X67" i="13"/>
  <c r="Y66" i="13"/>
  <c r="Z66" i="13" s="1"/>
  <c r="X66" i="13"/>
  <c r="Y65" i="13"/>
  <c r="Z65" i="13" s="1"/>
  <c r="X65" i="13"/>
  <c r="Y64" i="13"/>
  <c r="Z64" i="13" s="1"/>
  <c r="X64" i="13"/>
  <c r="Y63" i="13"/>
  <c r="Z63" i="13" s="1"/>
  <c r="X63" i="13"/>
  <c r="Y62" i="13"/>
  <c r="Z62" i="13" s="1"/>
  <c r="X62" i="13"/>
  <c r="Y61" i="13"/>
  <c r="Z61" i="13" s="1"/>
  <c r="X61" i="13"/>
  <c r="Y60" i="13"/>
  <c r="Z60" i="13" s="1"/>
  <c r="X60" i="13"/>
  <c r="Y59" i="13"/>
  <c r="Z59" i="13" s="1"/>
  <c r="X59" i="13"/>
  <c r="Y58" i="13"/>
  <c r="Z58" i="13" s="1"/>
  <c r="X58" i="13"/>
  <c r="Y57" i="13"/>
  <c r="Z57" i="13" s="1"/>
  <c r="X57" i="13"/>
  <c r="Y56" i="13"/>
  <c r="Z56" i="13" s="1"/>
  <c r="X56" i="13"/>
  <c r="Y55" i="13"/>
  <c r="Z55" i="13" s="1"/>
  <c r="X55" i="13"/>
  <c r="Y54" i="13"/>
  <c r="Z54" i="13" s="1"/>
  <c r="X54" i="13"/>
  <c r="Y53" i="13"/>
  <c r="Z53" i="13" s="1"/>
  <c r="X53" i="13"/>
  <c r="Y52" i="13"/>
  <c r="Z52" i="13" s="1"/>
  <c r="X52" i="13"/>
  <c r="Y51" i="13"/>
  <c r="Z51" i="13" s="1"/>
  <c r="X51" i="13"/>
  <c r="Y50" i="13"/>
  <c r="Z50" i="13" s="1"/>
  <c r="Y49" i="13"/>
  <c r="Z49" i="13" s="1"/>
  <c r="Y48" i="13"/>
  <c r="Z48" i="13" s="1"/>
  <c r="Y47" i="13"/>
  <c r="Z47" i="13" s="1"/>
  <c r="Y46" i="13"/>
  <c r="Z46" i="13" s="1"/>
  <c r="Y45" i="13"/>
  <c r="Z45" i="13" s="1"/>
  <c r="Y44" i="13"/>
  <c r="Z44" i="13" s="1"/>
  <c r="Y43" i="13"/>
  <c r="Z43" i="13" s="1"/>
  <c r="Y42" i="13"/>
  <c r="Z42" i="13" s="1"/>
  <c r="Y41" i="13"/>
  <c r="Z41" i="13" s="1"/>
  <c r="Y40" i="13"/>
  <c r="Z40" i="13" s="1"/>
  <c r="Y39" i="13"/>
  <c r="Z39" i="13" s="1"/>
  <c r="Y38" i="13"/>
  <c r="Z38" i="13" s="1"/>
  <c r="Y37" i="13"/>
  <c r="Z37" i="13" s="1"/>
  <c r="X37" i="13"/>
  <c r="Y36" i="13"/>
  <c r="Z36" i="13" s="1"/>
  <c r="Y35" i="13"/>
  <c r="Z35" i="13" s="1"/>
  <c r="Y34" i="13"/>
  <c r="Z34" i="13" s="1"/>
  <c r="Y33" i="13"/>
  <c r="Z33" i="13" s="1"/>
  <c r="Y32" i="13"/>
  <c r="Z32" i="13" s="1"/>
  <c r="Y31" i="13"/>
  <c r="Y30" i="13"/>
  <c r="Y29" i="13"/>
  <c r="Y28" i="13"/>
  <c r="Y27" i="13"/>
  <c r="Y26" i="13"/>
  <c r="Y25" i="13"/>
  <c r="Y24" i="13"/>
  <c r="Y23" i="13"/>
  <c r="Y22" i="13"/>
  <c r="Y21" i="13"/>
  <c r="Y20" i="13"/>
  <c r="Y84" i="12"/>
  <c r="Z84" i="12" s="1"/>
  <c r="X84" i="12"/>
  <c r="Y83" i="12"/>
  <c r="Z83" i="12" s="1"/>
  <c r="X83" i="12"/>
  <c r="Y82" i="12"/>
  <c r="Z82" i="12" s="1"/>
  <c r="X82" i="12"/>
  <c r="Y81" i="12"/>
  <c r="Z81" i="12" s="1"/>
  <c r="X81" i="12"/>
  <c r="Y80" i="12"/>
  <c r="Z80" i="12" s="1"/>
  <c r="X80" i="12"/>
  <c r="Y79" i="12"/>
  <c r="Z79" i="12" s="1"/>
  <c r="X79" i="12"/>
  <c r="Y78" i="12"/>
  <c r="Z78" i="12" s="1"/>
  <c r="X78" i="12"/>
  <c r="Y77" i="12"/>
  <c r="Z77" i="12" s="1"/>
  <c r="X77" i="12"/>
  <c r="Y76" i="12"/>
  <c r="Z76" i="12" s="1"/>
  <c r="X76" i="12"/>
  <c r="Y75" i="12"/>
  <c r="Z75" i="12" s="1"/>
  <c r="X75" i="12"/>
  <c r="Y74" i="12"/>
  <c r="Z74" i="12" s="1"/>
  <c r="X74" i="12"/>
  <c r="Y73" i="12"/>
  <c r="Z73" i="12" s="1"/>
  <c r="X73" i="12"/>
  <c r="Y72" i="12"/>
  <c r="Z72" i="12" s="1"/>
  <c r="X72" i="12"/>
  <c r="Y71" i="12"/>
  <c r="Z71" i="12" s="1"/>
  <c r="X71" i="12"/>
  <c r="Y70" i="12"/>
  <c r="Z70" i="12" s="1"/>
  <c r="X70" i="12"/>
  <c r="Y69" i="12"/>
  <c r="Z69" i="12" s="1"/>
  <c r="X69" i="12"/>
  <c r="Y68" i="12"/>
  <c r="Z68" i="12" s="1"/>
  <c r="X68" i="12"/>
  <c r="Y67" i="12"/>
  <c r="Z67" i="12" s="1"/>
  <c r="X67" i="12"/>
  <c r="Y66" i="12"/>
  <c r="Z66" i="12" s="1"/>
  <c r="X66" i="12"/>
  <c r="Y65" i="12"/>
  <c r="Z65" i="12" s="1"/>
  <c r="X65" i="12"/>
  <c r="Y64" i="12"/>
  <c r="Z64" i="12" s="1"/>
  <c r="X64" i="12"/>
  <c r="Y63" i="12"/>
  <c r="Z63" i="12" s="1"/>
  <c r="Y62" i="12"/>
  <c r="Z62" i="12" s="1"/>
  <c r="Y61" i="12"/>
  <c r="Z61" i="12" s="1"/>
  <c r="Y60" i="12"/>
  <c r="Z60" i="12" s="1"/>
  <c r="Y59" i="12"/>
  <c r="Z59" i="12" s="1"/>
  <c r="Y58" i="12"/>
  <c r="Z58" i="12" s="1"/>
  <c r="Y57" i="12"/>
  <c r="Z57" i="12" s="1"/>
  <c r="Y56" i="12"/>
  <c r="Z56" i="12" s="1"/>
  <c r="Y55" i="12"/>
  <c r="Z55" i="12" s="1"/>
  <c r="Y54" i="12"/>
  <c r="Z54" i="12" s="1"/>
  <c r="Y53" i="12"/>
  <c r="Z53" i="12" s="1"/>
  <c r="Y52" i="12"/>
  <c r="Z52" i="12" s="1"/>
  <c r="Y51" i="12"/>
  <c r="Z51" i="12" s="1"/>
  <c r="Y50" i="12"/>
  <c r="Z50" i="12" s="1"/>
  <c r="X50" i="12"/>
  <c r="Y49" i="12"/>
  <c r="Z49" i="12" s="1"/>
  <c r="Y48" i="12"/>
  <c r="Z48" i="12" s="1"/>
  <c r="Y47" i="12"/>
  <c r="Z47" i="12" s="1"/>
  <c r="Y46" i="12"/>
  <c r="Z46" i="12" s="1"/>
  <c r="Y45" i="12"/>
  <c r="Z45" i="12" s="1"/>
  <c r="Y44" i="12"/>
  <c r="Y43" i="12"/>
  <c r="S43" i="12"/>
  <c r="S44" i="12" s="1"/>
  <c r="Y42" i="12"/>
  <c r="S42" i="12"/>
  <c r="Y41" i="12"/>
  <c r="S41" i="12"/>
  <c r="Y40" i="12"/>
  <c r="S40" i="12"/>
  <c r="Y39" i="12"/>
  <c r="S39" i="12"/>
  <c r="Y38" i="12"/>
  <c r="S38" i="12"/>
  <c r="Y37" i="12"/>
  <c r="S37" i="12"/>
  <c r="Y36" i="12"/>
  <c r="S36" i="12"/>
  <c r="Y35" i="12"/>
  <c r="S35" i="12"/>
  <c r="Y34" i="12"/>
  <c r="S34" i="12"/>
  <c r="Y33" i="12"/>
  <c r="S33" i="12"/>
  <c r="Y88" i="11"/>
  <c r="Z88" i="11" s="1"/>
  <c r="X88" i="11"/>
  <c r="Y87" i="11"/>
  <c r="Z87" i="11" s="1"/>
  <c r="X87" i="11"/>
  <c r="Y86" i="11"/>
  <c r="Z86" i="11" s="1"/>
  <c r="X86" i="11"/>
  <c r="Y85" i="11"/>
  <c r="Z85" i="11" s="1"/>
  <c r="X85" i="11"/>
  <c r="Y84" i="11"/>
  <c r="Z84" i="11" s="1"/>
  <c r="X84" i="11"/>
  <c r="Y83" i="11"/>
  <c r="Z83" i="11" s="1"/>
  <c r="X83" i="11"/>
  <c r="Y82" i="11"/>
  <c r="Z82" i="11" s="1"/>
  <c r="X82" i="11"/>
  <c r="Y81" i="11"/>
  <c r="Z81" i="11" s="1"/>
  <c r="X81" i="11"/>
  <c r="Y80" i="11"/>
  <c r="Z80" i="11" s="1"/>
  <c r="X80" i="11"/>
  <c r="Y79" i="11"/>
  <c r="Z79" i="11" s="1"/>
  <c r="X79" i="11"/>
  <c r="Y78" i="11"/>
  <c r="Z78" i="11" s="1"/>
  <c r="X78" i="11"/>
  <c r="Y77" i="11"/>
  <c r="Z77" i="11" s="1"/>
  <c r="X77" i="11"/>
  <c r="Y76" i="11"/>
  <c r="Z76" i="11" s="1"/>
  <c r="X76" i="11"/>
  <c r="Y75" i="11"/>
  <c r="Z75" i="11" s="1"/>
  <c r="X75" i="11"/>
  <c r="Y74" i="11"/>
  <c r="Z74" i="11" s="1"/>
  <c r="X74" i="11"/>
  <c r="Y73" i="11"/>
  <c r="Z73" i="11" s="1"/>
  <c r="X73" i="11"/>
  <c r="Y72" i="11"/>
  <c r="Z72" i="11" s="1"/>
  <c r="X72" i="11"/>
  <c r="Y71" i="11"/>
  <c r="Z71" i="11" s="1"/>
  <c r="X71" i="11"/>
  <c r="Y70" i="11"/>
  <c r="Z70" i="11" s="1"/>
  <c r="X70" i="11"/>
  <c r="Y69" i="11"/>
  <c r="Z69" i="11" s="1"/>
  <c r="X69" i="11"/>
  <c r="Y68" i="11"/>
  <c r="Z68" i="11" s="1"/>
  <c r="Y67" i="11"/>
  <c r="Z67" i="11" s="1"/>
  <c r="Y66" i="11"/>
  <c r="Z66" i="11" s="1"/>
  <c r="Y65" i="11"/>
  <c r="Z65" i="11" s="1"/>
  <c r="Y64" i="11"/>
  <c r="Z64" i="11" s="1"/>
  <c r="Y63" i="11"/>
  <c r="Z63" i="11" s="1"/>
  <c r="Y62" i="11"/>
  <c r="Z62" i="11" s="1"/>
  <c r="Y61" i="11"/>
  <c r="Z61" i="11" s="1"/>
  <c r="Y60" i="11"/>
  <c r="Z60" i="11" s="1"/>
  <c r="Y59" i="11"/>
  <c r="Z59" i="11" s="1"/>
  <c r="Y58" i="11"/>
  <c r="Z58" i="11" s="1"/>
  <c r="Y57" i="11"/>
  <c r="Z57" i="11" s="1"/>
  <c r="Y56" i="11"/>
  <c r="Z56" i="11" s="1"/>
  <c r="Y55" i="11"/>
  <c r="Z55" i="11" s="1"/>
  <c r="X55" i="11"/>
  <c r="Y54" i="11"/>
  <c r="Z54" i="11" s="1"/>
  <c r="Y53" i="11"/>
  <c r="Z53" i="11" s="1"/>
  <c r="Y52" i="11"/>
  <c r="Z52" i="11" s="1"/>
  <c r="Y51" i="11"/>
  <c r="Z51" i="11" s="1"/>
  <c r="Y50" i="11"/>
  <c r="Z50" i="11" s="1"/>
  <c r="Y49" i="11"/>
  <c r="Y48" i="11"/>
  <c r="S48" i="11"/>
  <c r="S49" i="11" s="1"/>
  <c r="Y47" i="11"/>
  <c r="S47" i="11"/>
  <c r="Y46" i="11"/>
  <c r="S46" i="11"/>
  <c r="Y45" i="11"/>
  <c r="S45" i="11"/>
  <c r="Y44" i="11"/>
  <c r="S44" i="11"/>
  <c r="Y43" i="11"/>
  <c r="S43" i="11"/>
  <c r="Y75" i="10"/>
  <c r="X75" i="10"/>
  <c r="Y74" i="10"/>
  <c r="X74" i="10"/>
  <c r="Y73" i="10"/>
  <c r="X73" i="10"/>
  <c r="Y72" i="10"/>
  <c r="X72" i="10"/>
  <c r="Y71" i="10"/>
  <c r="X71" i="10"/>
  <c r="Y70" i="10"/>
  <c r="X70" i="10"/>
  <c r="Y69" i="10"/>
  <c r="X69" i="10"/>
  <c r="Y68" i="10"/>
  <c r="X68" i="10"/>
  <c r="Y67" i="10"/>
  <c r="X67" i="10"/>
  <c r="Y66" i="10"/>
  <c r="X66" i="10"/>
  <c r="Y65" i="10"/>
  <c r="X65" i="10"/>
  <c r="Y64" i="10"/>
  <c r="X64" i="10"/>
  <c r="Y63" i="10"/>
  <c r="X63" i="10"/>
  <c r="Y62" i="10"/>
  <c r="X62" i="10"/>
  <c r="Y61" i="10"/>
  <c r="X61" i="10"/>
  <c r="Y60" i="10"/>
  <c r="X60" i="10"/>
  <c r="Y59" i="10"/>
  <c r="X59" i="10"/>
  <c r="Y58" i="10"/>
  <c r="X58" i="10"/>
  <c r="Z57" i="10"/>
  <c r="Y57" i="10"/>
  <c r="Y56" i="10"/>
  <c r="Y55" i="10"/>
  <c r="Y54" i="10"/>
  <c r="Y53" i="10"/>
  <c r="Y52" i="10"/>
  <c r="Y51" i="10"/>
  <c r="Y50" i="10"/>
  <c r="Y49" i="10"/>
  <c r="Y48" i="10"/>
  <c r="Y47" i="10"/>
  <c r="X47" i="10"/>
  <c r="Y46" i="10"/>
  <c r="Y45" i="10"/>
  <c r="Y44" i="10"/>
  <c r="Y43" i="10"/>
  <c r="Y42" i="10"/>
  <c r="Y41" i="10"/>
  <c r="Y40" i="10"/>
  <c r="S40" i="10"/>
  <c r="S41" i="10" s="1"/>
  <c r="Y39" i="10"/>
  <c r="S39" i="10"/>
  <c r="Y38" i="10"/>
  <c r="S38" i="10"/>
  <c r="Y37" i="10"/>
  <c r="S37" i="10"/>
  <c r="Y36" i="10"/>
  <c r="S36" i="10"/>
  <c r="Y35" i="10"/>
  <c r="S35" i="10"/>
  <c r="Y146" i="6"/>
  <c r="X146" i="6"/>
  <c r="Y145" i="6"/>
  <c r="X145" i="6"/>
  <c r="Y144" i="6"/>
  <c r="X144" i="6"/>
  <c r="Y143" i="6"/>
  <c r="X143" i="6"/>
  <c r="Y142" i="6"/>
  <c r="X142" i="6"/>
  <c r="Y141" i="6"/>
  <c r="X141" i="6"/>
  <c r="Y140" i="6"/>
  <c r="X140" i="6"/>
  <c r="Y139" i="6"/>
  <c r="X139" i="6"/>
  <c r="Y138" i="6"/>
  <c r="X138" i="6"/>
  <c r="Y137" i="6"/>
  <c r="X137" i="6"/>
  <c r="Y136" i="6"/>
  <c r="X136" i="6"/>
  <c r="Y135" i="6"/>
  <c r="X135" i="6"/>
  <c r="Y134" i="6"/>
  <c r="X134" i="6"/>
  <c r="Y133" i="6"/>
  <c r="X133" i="6"/>
  <c r="Y132" i="6"/>
  <c r="X132" i="6"/>
  <c r="Y131" i="6"/>
  <c r="X131" i="6"/>
  <c r="Y130" i="6"/>
  <c r="X130" i="6"/>
  <c r="Y129" i="6"/>
  <c r="X129" i="6"/>
  <c r="Z47" i="11" l="1"/>
  <c r="Z45" i="11"/>
  <c r="Z43" i="11"/>
  <c r="Z46" i="11"/>
  <c r="Z40" i="10"/>
  <c r="Z36" i="10"/>
  <c r="Z37" i="10"/>
  <c r="Z35" i="10"/>
  <c r="Z35" i="12"/>
  <c r="Z36" i="12"/>
  <c r="Z42" i="12"/>
  <c r="Z37" i="12"/>
  <c r="Z33" i="12"/>
  <c r="Z34" i="12"/>
  <c r="Z29" i="13"/>
  <c r="Z23" i="13"/>
  <c r="Z20" i="13"/>
  <c r="Z22" i="13"/>
  <c r="Z28" i="13"/>
  <c r="Z21" i="13"/>
  <c r="Z24" i="13"/>
  <c r="Z30" i="13"/>
  <c r="Z41" i="12"/>
  <c r="Z43" i="12"/>
  <c r="Z44" i="11"/>
  <c r="Z49" i="11"/>
  <c r="Z38" i="10"/>
  <c r="Z34" i="10"/>
  <c r="Z39" i="10"/>
  <c r="Z48" i="11"/>
  <c r="Z45" i="10" l="1"/>
  <c r="Z19" i="13"/>
  <c r="Y32" i="12"/>
  <c r="S32" i="12"/>
  <c r="Y31" i="12"/>
  <c r="S31" i="12"/>
  <c r="Y30" i="12"/>
  <c r="S30" i="12"/>
  <c r="Y29" i="12"/>
  <c r="S29" i="12"/>
  <c r="Y28" i="12"/>
  <c r="S28" i="12"/>
  <c r="Y27" i="12"/>
  <c r="S27" i="12"/>
  <c r="Y26" i="12"/>
  <c r="S26" i="12"/>
  <c r="Y25" i="12"/>
  <c r="S25" i="12"/>
  <c r="Y24" i="12"/>
  <c r="S24" i="12"/>
  <c r="Y23" i="12"/>
  <c r="S23" i="12"/>
  <c r="Y22" i="12"/>
  <c r="S22" i="12"/>
  <c r="Y21" i="12"/>
  <c r="S21" i="12"/>
  <c r="Y20" i="12"/>
  <c r="S20" i="12"/>
  <c r="Y19" i="12"/>
  <c r="S19" i="12"/>
  <c r="Y18" i="12"/>
  <c r="S18" i="12"/>
  <c r="Y17" i="12"/>
  <c r="S17" i="12"/>
  <c r="Y42" i="11"/>
  <c r="S42" i="11"/>
  <c r="Y41" i="11"/>
  <c r="S41" i="11"/>
  <c r="Y40" i="11"/>
  <c r="S40" i="11"/>
  <c r="Y39" i="11"/>
  <c r="S39" i="11"/>
  <c r="Y38" i="11"/>
  <c r="S38" i="11"/>
  <c r="Y37" i="11"/>
  <c r="S37" i="11"/>
  <c r="Y36" i="11"/>
  <c r="S36" i="11"/>
  <c r="Y35" i="11"/>
  <c r="S35" i="11"/>
  <c r="Y34" i="11"/>
  <c r="S34" i="11"/>
  <c r="Y33" i="11"/>
  <c r="S33" i="11"/>
  <c r="Y32" i="11"/>
  <c r="S32" i="11"/>
  <c r="Y31" i="11"/>
  <c r="S31" i="11"/>
  <c r="Y30" i="11"/>
  <c r="S30" i="11"/>
  <c r="Y29" i="11"/>
  <c r="S29" i="11"/>
  <c r="Y28" i="11"/>
  <c r="S28" i="11"/>
  <c r="Y27" i="11"/>
  <c r="S27" i="11"/>
  <c r="Y26" i="11"/>
  <c r="S26" i="11"/>
  <c r="Y25" i="11"/>
  <c r="S25" i="11"/>
  <c r="Y24" i="11"/>
  <c r="S24" i="11"/>
  <c r="Y23" i="11"/>
  <c r="S23" i="11"/>
  <c r="Y22" i="11"/>
  <c r="S22" i="11"/>
  <c r="Y21" i="11"/>
  <c r="S21" i="11"/>
  <c r="Y34" i="10"/>
  <c r="S34" i="10"/>
  <c r="Y33" i="10"/>
  <c r="S33" i="10"/>
  <c r="Y32" i="10"/>
  <c r="S32" i="10"/>
  <c r="Y31" i="10"/>
  <c r="S31" i="10"/>
  <c r="Y30" i="10"/>
  <c r="S30" i="10"/>
  <c r="Y29" i="10"/>
  <c r="S29" i="10"/>
  <c r="Y28" i="10"/>
  <c r="S28" i="10"/>
  <c r="Y27" i="10"/>
  <c r="S27" i="10"/>
  <c r="Y26" i="10"/>
  <c r="S26" i="10"/>
  <c r="Y25" i="10"/>
  <c r="S25" i="10"/>
  <c r="Y24" i="10"/>
  <c r="S24" i="10"/>
  <c r="Y23" i="10"/>
  <c r="S23" i="10"/>
  <c r="Y22" i="10"/>
  <c r="S22" i="10"/>
  <c r="Z21" i="10" s="1"/>
  <c r="Y21" i="10"/>
  <c r="S21" i="10"/>
  <c r="Y20" i="10"/>
  <c r="S20" i="10"/>
  <c r="Y19" i="10"/>
  <c r="S19" i="10"/>
  <c r="Y18" i="10"/>
  <c r="S18" i="10"/>
  <c r="Y17" i="10"/>
  <c r="S17" i="10"/>
  <c r="Y16" i="10"/>
  <c r="S16" i="10"/>
  <c r="Z15" i="10" s="1"/>
  <c r="Y15" i="10"/>
  <c r="S15" i="10"/>
  <c r="Y14" i="10"/>
  <c r="S14" i="10"/>
  <c r="Y13" i="10"/>
  <c r="S13" i="10"/>
  <c r="Y12" i="10"/>
  <c r="S12" i="10"/>
  <c r="Y11" i="10"/>
  <c r="S11" i="10"/>
  <c r="Y10" i="10"/>
  <c r="S10" i="10"/>
  <c r="Y9" i="10"/>
  <c r="S9" i="10"/>
  <c r="Z8" i="10" s="1"/>
  <c r="Z23" i="14"/>
  <c r="Z22" i="14"/>
  <c r="Z22" i="11" l="1"/>
  <c r="Z28" i="11"/>
  <c r="Z40" i="11"/>
  <c r="Z24" i="11"/>
  <c r="Z42" i="11"/>
  <c r="Z26" i="11"/>
  <c r="Z38" i="11"/>
  <c r="Z21" i="11"/>
  <c r="Z27" i="11"/>
  <c r="Z39" i="11"/>
  <c r="Z12" i="10"/>
  <c r="Z13" i="10"/>
  <c r="Z19" i="10"/>
  <c r="Z25" i="10"/>
  <c r="Z31" i="10"/>
  <c r="Z28" i="10"/>
  <c r="Z20" i="12"/>
  <c r="Z26" i="12"/>
  <c r="Z32" i="12"/>
  <c r="Z22" i="12"/>
  <c r="Z28" i="12"/>
  <c r="Z29" i="10"/>
  <c r="Z16" i="10"/>
  <c r="Z32" i="10"/>
  <c r="Z31" i="12"/>
  <c r="Z23" i="11"/>
  <c r="Z33" i="10"/>
  <c r="Z24" i="10"/>
  <c r="Z20" i="10"/>
  <c r="Z19" i="12"/>
  <c r="Z25" i="12"/>
  <c r="Z17" i="12"/>
  <c r="Z23" i="12"/>
  <c r="Z29" i="12"/>
  <c r="Z18" i="12"/>
  <c r="Z24" i="12"/>
  <c r="Z30" i="12"/>
  <c r="Z27" i="12"/>
  <c r="Z21" i="12"/>
  <c r="Z31" i="11"/>
  <c r="Z35" i="11"/>
  <c r="Z41" i="11"/>
  <c r="Z34" i="11"/>
  <c r="Z25" i="11"/>
  <c r="Z10" i="10"/>
  <c r="Z26" i="10"/>
  <c r="Z30" i="10"/>
  <c r="Z11" i="10"/>
  <c r="Z27" i="10"/>
  <c r="Z18" i="10"/>
  <c r="Z9" i="10"/>
  <c r="Z14" i="10"/>
  <c r="Z17" i="10"/>
  <c r="Z22" i="10"/>
  <c r="Z23" i="10"/>
  <c r="S95" i="8" l="1"/>
  <c r="S94" i="8"/>
  <c r="S93" i="8"/>
  <c r="S92" i="8"/>
  <c r="S91" i="8"/>
  <c r="S90" i="8"/>
  <c r="S89" i="8"/>
  <c r="S88" i="8"/>
  <c r="S87" i="8"/>
  <c r="S86" i="8"/>
  <c r="S85" i="8"/>
  <c r="Y84" i="8"/>
  <c r="S84" i="8"/>
  <c r="Y83" i="8"/>
  <c r="S83" i="8"/>
  <c r="S82" i="8"/>
  <c r="S81" i="8"/>
  <c r="Y80" i="8"/>
  <c r="S80" i="8"/>
  <c r="Y79" i="8"/>
  <c r="S79" i="8"/>
  <c r="Y78" i="8"/>
  <c r="S78" i="8"/>
  <c r="Y77" i="8"/>
  <c r="S77" i="8"/>
  <c r="Y76" i="8"/>
  <c r="S76" i="8"/>
  <c r="Y75" i="8"/>
  <c r="S75" i="8"/>
  <c r="Y74" i="8"/>
  <c r="S74" i="8"/>
  <c r="Y73" i="8"/>
  <c r="S73" i="8"/>
  <c r="Y72" i="8"/>
  <c r="S72" i="8"/>
  <c r="Y71" i="8"/>
  <c r="S71" i="8"/>
  <c r="Y70" i="8"/>
  <c r="S70" i="8"/>
  <c r="Y69" i="8"/>
  <c r="S69" i="8"/>
  <c r="Y68" i="8"/>
  <c r="S68" i="8"/>
  <c r="Y67" i="8"/>
  <c r="S67" i="8"/>
  <c r="Y66" i="8"/>
  <c r="S66" i="8"/>
  <c r="Y65" i="8"/>
  <c r="S65" i="8"/>
  <c r="Y64" i="8"/>
  <c r="S64" i="8"/>
  <c r="Y63" i="8"/>
  <c r="S63" i="8"/>
  <c r="Y62" i="8"/>
  <c r="S62" i="8"/>
  <c r="Y61" i="8"/>
  <c r="S61" i="8"/>
  <c r="Y60" i="8"/>
  <c r="S60" i="8"/>
  <c r="Y59" i="8"/>
  <c r="S59" i="8"/>
  <c r="Y58" i="8"/>
  <c r="S58" i="8"/>
  <c r="Y57" i="8"/>
  <c r="S57" i="8"/>
  <c r="Y56" i="8"/>
  <c r="S56" i="8"/>
  <c r="Y55" i="8"/>
  <c r="S55" i="8"/>
  <c r="Y54" i="8"/>
  <c r="S54" i="8"/>
  <c r="Y53" i="8"/>
  <c r="S53" i="8"/>
  <c r="Y52" i="8"/>
  <c r="S52" i="8"/>
  <c r="Y51" i="8"/>
  <c r="S51" i="8"/>
  <c r="Y50" i="8"/>
  <c r="S50" i="8"/>
  <c r="Y49" i="8"/>
  <c r="S49" i="8"/>
  <c r="Y48" i="8"/>
  <c r="S48" i="8"/>
  <c r="Y47" i="8"/>
  <c r="S47" i="8"/>
  <c r="Y46" i="8"/>
  <c r="S46" i="8"/>
  <c r="Y45" i="8"/>
  <c r="S45" i="8"/>
  <c r="Y44" i="8"/>
  <c r="S44" i="8"/>
  <c r="Y43" i="8"/>
  <c r="S43" i="8"/>
  <c r="S42" i="8"/>
  <c r="Y41" i="8"/>
  <c r="S41" i="8"/>
  <c r="Y40" i="8"/>
  <c r="S40" i="8"/>
  <c r="Y39" i="8"/>
  <c r="S39" i="8"/>
  <c r="Y38" i="8"/>
  <c r="S38" i="8"/>
  <c r="Y37" i="8"/>
  <c r="S37" i="8"/>
  <c r="Y36" i="8"/>
  <c r="S36" i="8"/>
  <c r="Y35" i="8"/>
  <c r="S35" i="8"/>
  <c r="Y34" i="8"/>
  <c r="S34" i="8"/>
  <c r="Y33" i="8"/>
  <c r="S33" i="8"/>
  <c r="Y32" i="8"/>
  <c r="S32" i="8"/>
  <c r="Y31" i="8"/>
  <c r="S31" i="8"/>
  <c r="Y30" i="8"/>
  <c r="S30" i="8"/>
  <c r="Y29" i="8"/>
  <c r="S29" i="8"/>
  <c r="Y28" i="8"/>
  <c r="S28" i="8"/>
  <c r="Y27" i="8"/>
  <c r="S27" i="8"/>
  <c r="Y26" i="8"/>
  <c r="S26" i="8"/>
  <c r="Y25" i="8"/>
  <c r="S25" i="8"/>
  <c r="Y24" i="8"/>
  <c r="S24" i="8"/>
  <c r="Y23" i="8"/>
  <c r="S23" i="8"/>
  <c r="Y22" i="8"/>
  <c r="S22" i="8"/>
  <c r="Y21" i="8"/>
  <c r="S21" i="8"/>
  <c r="Y20" i="8"/>
  <c r="S20" i="8"/>
  <c r="Y19" i="8"/>
  <c r="S19" i="8"/>
  <c r="Y18" i="8"/>
  <c r="S18" i="8"/>
  <c r="Y17" i="8"/>
  <c r="S17" i="8"/>
  <c r="Y16" i="8"/>
  <c r="S16" i="8"/>
  <c r="Y15" i="8"/>
  <c r="S15" i="8"/>
  <c r="S14" i="8"/>
  <c r="Y13" i="8"/>
  <c r="S13" i="8"/>
  <c r="Y12" i="8"/>
  <c r="S12" i="8"/>
  <c r="Y11" i="8"/>
  <c r="S11" i="8"/>
  <c r="Y10" i="8"/>
  <c r="S10" i="8"/>
  <c r="Y36" i="9"/>
  <c r="S36" i="9"/>
  <c r="Y35" i="9"/>
  <c r="S35" i="9"/>
  <c r="Y34" i="9"/>
  <c r="S34" i="9"/>
  <c r="S33" i="9"/>
  <c r="Y32" i="9"/>
  <c r="S32" i="9"/>
  <c r="Y31" i="9"/>
  <c r="S31" i="9"/>
  <c r="Y30" i="9"/>
  <c r="S30" i="9"/>
  <c r="Y29" i="9"/>
  <c r="S29" i="9"/>
  <c r="Y28" i="9"/>
  <c r="S28" i="9"/>
  <c r="S27" i="9"/>
  <c r="Y26" i="9"/>
  <c r="S26" i="9"/>
  <c r="Z26" i="9" s="1"/>
  <c r="Y25" i="9"/>
  <c r="S25" i="9"/>
  <c r="Y24" i="9"/>
  <c r="S24" i="9"/>
  <c r="Y23" i="9"/>
  <c r="S23" i="9"/>
  <c r="Y22" i="9"/>
  <c r="S22" i="9"/>
  <c r="Y21" i="9"/>
  <c r="S21" i="9"/>
  <c r="Y20" i="9"/>
  <c r="S20" i="9"/>
  <c r="Y19" i="9"/>
  <c r="S19" i="9"/>
  <c r="Z19" i="9" s="1"/>
  <c r="Z21" i="9" l="1"/>
  <c r="Z34" i="9"/>
  <c r="Z25" i="9"/>
  <c r="Z36" i="9"/>
  <c r="Z23" i="9"/>
  <c r="Z34" i="8"/>
  <c r="Z12" i="8"/>
  <c r="Z55" i="8"/>
  <c r="Z67" i="8"/>
  <c r="Z79" i="8"/>
  <c r="Z22" i="8"/>
  <c r="Z43" i="8"/>
  <c r="Z59" i="8"/>
  <c r="Z11" i="8"/>
  <c r="Z25" i="8"/>
  <c r="Z51" i="8"/>
  <c r="Z63" i="8"/>
  <c r="Z69" i="8"/>
  <c r="Z75" i="8"/>
  <c r="Z21" i="8"/>
  <c r="Z33" i="8"/>
  <c r="Z47" i="8"/>
  <c r="Z31" i="8"/>
  <c r="Z26" i="8"/>
  <c r="Z45" i="8"/>
  <c r="Z32" i="9"/>
  <c r="Z29" i="9"/>
  <c r="Z30" i="9"/>
  <c r="Z10" i="8"/>
  <c r="Z29" i="8"/>
  <c r="Z35" i="8"/>
  <c r="Z41" i="8"/>
  <c r="Z65" i="8"/>
  <c r="Z71" i="8"/>
  <c r="Z84" i="8"/>
  <c r="Z28" i="9"/>
  <c r="Z20" i="9"/>
  <c r="Z38" i="8"/>
  <c r="Z61" i="8"/>
  <c r="Z39" i="8"/>
  <c r="Z62" i="8"/>
  <c r="Z46" i="8"/>
  <c r="Z74" i="8"/>
  <c r="Z52" i="8"/>
  <c r="Z18" i="8"/>
  <c r="Z53" i="8"/>
  <c r="Z37" i="8"/>
  <c r="Z13" i="8"/>
  <c r="Z19" i="8"/>
  <c r="Z30" i="8"/>
  <c r="Z57" i="8"/>
  <c r="Z73" i="8"/>
  <c r="Z27" i="8"/>
  <c r="Z20" i="8"/>
  <c r="Z36" i="8"/>
  <c r="Z58" i="8"/>
  <c r="Z68" i="8"/>
  <c r="Z15" i="8"/>
  <c r="Z16" i="8"/>
  <c r="Z32" i="8"/>
  <c r="Z48" i="8"/>
  <c r="Z54" i="8"/>
  <c r="Z64" i="8"/>
  <c r="Z70" i="8"/>
  <c r="Z80" i="8"/>
  <c r="Z49" i="8"/>
  <c r="Z17" i="8"/>
  <c r="Z44" i="8"/>
  <c r="Z50" i="8"/>
  <c r="Z60" i="8"/>
  <c r="Z66" i="8"/>
  <c r="Z76" i="8"/>
  <c r="Z83" i="8"/>
  <c r="Z77" i="8"/>
  <c r="Z23" i="8"/>
  <c r="Z24" i="8"/>
  <c r="Z40" i="8"/>
  <c r="Z56" i="8"/>
  <c r="Z72" i="8"/>
  <c r="Z78" i="8"/>
  <c r="Z24" i="9"/>
  <c r="Z31" i="9"/>
  <c r="Z22" i="9"/>
  <c r="Z35" i="9"/>
  <c r="Y66" i="7" l="1"/>
  <c r="X66" i="7"/>
  <c r="S66" i="7"/>
  <c r="Y65" i="7"/>
  <c r="X65" i="7"/>
  <c r="S65" i="7"/>
  <c r="Y64" i="7"/>
  <c r="X64" i="7"/>
  <c r="S64" i="7"/>
  <c r="Y63" i="7"/>
  <c r="X63" i="7"/>
  <c r="S63" i="7"/>
  <c r="Y62" i="7"/>
  <c r="X62" i="7"/>
  <c r="S62" i="7"/>
  <c r="Y61" i="7"/>
  <c r="X61" i="7"/>
  <c r="S61" i="7"/>
  <c r="Y60" i="7"/>
  <c r="X60" i="7"/>
  <c r="S60" i="7"/>
  <c r="Y59" i="7"/>
  <c r="X59" i="7"/>
  <c r="S59" i="7"/>
  <c r="Z59" i="7" s="1"/>
  <c r="Y58" i="7"/>
  <c r="X58" i="7"/>
  <c r="S58" i="7"/>
  <c r="Y57" i="7"/>
  <c r="X57" i="7"/>
  <c r="S57" i="7"/>
  <c r="Y56" i="7"/>
  <c r="X56" i="7"/>
  <c r="S56" i="7"/>
  <c r="Y55" i="7"/>
  <c r="X55" i="7"/>
  <c r="S55" i="7"/>
  <c r="Y54" i="7"/>
  <c r="X54" i="7"/>
  <c r="S54" i="7"/>
  <c r="Y53" i="7"/>
  <c r="X53" i="7"/>
  <c r="S53" i="7"/>
  <c r="Y52" i="7"/>
  <c r="X52" i="7"/>
  <c r="S52" i="7"/>
  <c r="Y51" i="7"/>
  <c r="X51" i="7"/>
  <c r="S51" i="7"/>
  <c r="Z51" i="7" s="1"/>
  <c r="Y50" i="7"/>
  <c r="X50" i="7"/>
  <c r="S50" i="7"/>
  <c r="Y49" i="7"/>
  <c r="X49" i="7"/>
  <c r="S49" i="7"/>
  <c r="Y48" i="7"/>
  <c r="X48" i="7"/>
  <c r="S48" i="7"/>
  <c r="Y47" i="7"/>
  <c r="X47" i="7"/>
  <c r="S47" i="7"/>
  <c r="Z47" i="7" s="1"/>
  <c r="Y46" i="7"/>
  <c r="X46" i="7"/>
  <c r="S46" i="7"/>
  <c r="Y45" i="7"/>
  <c r="X45" i="7"/>
  <c r="S45" i="7"/>
  <c r="Y44" i="7"/>
  <c r="X44" i="7"/>
  <c r="S44" i="7"/>
  <c r="Z44" i="7" s="1"/>
  <c r="Y43" i="7"/>
  <c r="X43" i="7"/>
  <c r="S43" i="7"/>
  <c r="Y42" i="7"/>
  <c r="X42" i="7"/>
  <c r="S42" i="7"/>
  <c r="Y41" i="7"/>
  <c r="X41" i="7"/>
  <c r="S41" i="7"/>
  <c r="Y40" i="7"/>
  <c r="X40" i="7"/>
  <c r="S40" i="7"/>
  <c r="Y39" i="7"/>
  <c r="X39" i="7"/>
  <c r="S39" i="7"/>
  <c r="Z39" i="7" s="1"/>
  <c r="Y38" i="7"/>
  <c r="X38" i="7"/>
  <c r="S38" i="7"/>
  <c r="Y37" i="7"/>
  <c r="X37" i="7"/>
  <c r="S37" i="7"/>
  <c r="Y36" i="7"/>
  <c r="X36" i="7"/>
  <c r="S36" i="7"/>
  <c r="Y35" i="7"/>
  <c r="X35" i="7"/>
  <c r="S35" i="7"/>
  <c r="Z35" i="7" s="1"/>
  <c r="Y34" i="7"/>
  <c r="X34" i="7"/>
  <c r="S34" i="7"/>
  <c r="Y33" i="7"/>
  <c r="X33" i="7"/>
  <c r="S33" i="7"/>
  <c r="Y32" i="7"/>
  <c r="X32" i="7"/>
  <c r="S32" i="7"/>
  <c r="Y31" i="7"/>
  <c r="X31" i="7"/>
  <c r="S31" i="7"/>
  <c r="Z31" i="7" s="1"/>
  <c r="Y30" i="7"/>
  <c r="X30" i="7"/>
  <c r="S30" i="7"/>
  <c r="Y29" i="7"/>
  <c r="X29" i="7"/>
  <c r="S29" i="7"/>
  <c r="Y28" i="7"/>
  <c r="X28" i="7"/>
  <c r="S28" i="7"/>
  <c r="Y27" i="7"/>
  <c r="X27" i="7"/>
  <c r="S27" i="7"/>
  <c r="Y26" i="7"/>
  <c r="X26" i="7"/>
  <c r="S26" i="7"/>
  <c r="Y25" i="7"/>
  <c r="X25" i="7"/>
  <c r="S25" i="7"/>
  <c r="Y24" i="7"/>
  <c r="X24" i="7"/>
  <c r="S24" i="7"/>
  <c r="Y23" i="7"/>
  <c r="X23" i="7"/>
  <c r="S23" i="7"/>
  <c r="Z23" i="7" s="1"/>
  <c r="Y22" i="7"/>
  <c r="X22" i="7"/>
  <c r="S22" i="7"/>
  <c r="Y21" i="7"/>
  <c r="X21" i="7"/>
  <c r="S21" i="7"/>
  <c r="Y20" i="7"/>
  <c r="X20" i="7"/>
  <c r="S20" i="7"/>
  <c r="Y19" i="7"/>
  <c r="X19" i="7"/>
  <c r="S19" i="7"/>
  <c r="Y18" i="7"/>
  <c r="X18" i="7"/>
  <c r="S18" i="7"/>
  <c r="Y17" i="7"/>
  <c r="X17" i="7"/>
  <c r="S17" i="7"/>
  <c r="Y16" i="7"/>
  <c r="X16" i="7"/>
  <c r="S16" i="7"/>
  <c r="Y15" i="7"/>
  <c r="X15" i="7"/>
  <c r="S15" i="7"/>
  <c r="Y14" i="7"/>
  <c r="X14" i="7"/>
  <c r="S14" i="7"/>
  <c r="Y13" i="7"/>
  <c r="X13" i="7"/>
  <c r="S13" i="7"/>
  <c r="Y12" i="7"/>
  <c r="X12" i="7"/>
  <c r="S12" i="7"/>
  <c r="S89" i="6"/>
  <c r="S88" i="6"/>
  <c r="S87" i="6"/>
  <c r="S86" i="6"/>
  <c r="S85" i="6"/>
  <c r="S84" i="6"/>
  <c r="S83" i="6"/>
  <c r="S82" i="6"/>
  <c r="S81" i="6"/>
  <c r="S80" i="6"/>
  <c r="S79" i="6"/>
  <c r="S78" i="6"/>
  <c r="S77" i="6"/>
  <c r="S76" i="6"/>
  <c r="S75" i="6"/>
  <c r="S74" i="6"/>
  <c r="S73" i="6"/>
  <c r="S72" i="6"/>
  <c r="S71" i="6"/>
  <c r="S70" i="6"/>
  <c r="S69" i="6"/>
  <c r="S68" i="6"/>
  <c r="S67" i="6"/>
  <c r="S66" i="6"/>
  <c r="S65" i="6"/>
  <c r="S64" i="6"/>
  <c r="S63" i="6"/>
  <c r="S62" i="6"/>
  <c r="S61" i="6"/>
  <c r="S60" i="6"/>
  <c r="Y59" i="6"/>
  <c r="S59" i="6"/>
  <c r="S58" i="6"/>
  <c r="S57" i="6"/>
  <c r="Y56" i="6"/>
  <c r="S56" i="6"/>
  <c r="S55" i="6"/>
  <c r="S54" i="6"/>
  <c r="S53" i="6"/>
  <c r="Y52" i="6"/>
  <c r="S52" i="6"/>
  <c r="Y51" i="6"/>
  <c r="S51" i="6"/>
  <c r="Y50" i="6"/>
  <c r="S50" i="6"/>
  <c r="S49" i="6"/>
  <c r="S48" i="6"/>
  <c r="Y47" i="6"/>
  <c r="S47" i="6"/>
  <c r="Y46" i="6"/>
  <c r="S46" i="6"/>
  <c r="Y45" i="6"/>
  <c r="S45" i="6"/>
  <c r="S44" i="6"/>
  <c r="S43" i="6"/>
  <c r="S42" i="6"/>
  <c r="S41" i="6"/>
  <c r="Y40" i="6"/>
  <c r="X40" i="6"/>
  <c r="S40" i="6"/>
  <c r="Y39" i="6"/>
  <c r="X39" i="6"/>
  <c r="S39" i="6"/>
  <c r="Y38" i="6"/>
  <c r="X38" i="6"/>
  <c r="S38" i="6"/>
  <c r="Y37" i="6"/>
  <c r="X37" i="6"/>
  <c r="S37" i="6"/>
  <c r="Y36" i="6"/>
  <c r="X36" i="6"/>
  <c r="S36" i="6"/>
  <c r="Y35" i="6"/>
  <c r="X35" i="6"/>
  <c r="S35" i="6"/>
  <c r="Y34" i="6"/>
  <c r="X34" i="6"/>
  <c r="S34" i="6"/>
  <c r="Y33" i="6"/>
  <c r="X33" i="6"/>
  <c r="S33" i="6"/>
  <c r="Y32" i="6"/>
  <c r="X32" i="6"/>
  <c r="S32" i="6"/>
  <c r="Y31" i="6"/>
  <c r="X31" i="6"/>
  <c r="S31" i="6"/>
  <c r="X30" i="6"/>
  <c r="S30" i="6"/>
  <c r="S29" i="6"/>
  <c r="S28" i="6"/>
  <c r="S27" i="6"/>
  <c r="S26" i="6"/>
  <c r="S25" i="6"/>
  <c r="S24" i="6"/>
  <c r="X23" i="6"/>
  <c r="S23" i="6"/>
  <c r="X22" i="6"/>
  <c r="S22" i="6"/>
  <c r="S38" i="5"/>
  <c r="S37" i="5"/>
  <c r="Y36" i="5"/>
  <c r="X36" i="5"/>
  <c r="S36" i="5"/>
  <c r="Y35" i="5"/>
  <c r="X35" i="5"/>
  <c r="S35" i="5"/>
  <c r="Y34" i="5"/>
  <c r="X34" i="5"/>
  <c r="S34" i="5"/>
  <c r="Y33" i="5"/>
  <c r="X33" i="5"/>
  <c r="S33" i="5"/>
  <c r="Y32" i="5"/>
  <c r="X32" i="5"/>
  <c r="S32" i="5"/>
  <c r="Y31" i="5"/>
  <c r="X31" i="5"/>
  <c r="S31" i="5"/>
  <c r="Y30" i="5"/>
  <c r="X30" i="5"/>
  <c r="S30" i="5"/>
  <c r="Y29" i="5"/>
  <c r="X29" i="5"/>
  <c r="S29" i="5"/>
  <c r="Y28" i="5"/>
  <c r="X28" i="5"/>
  <c r="S28" i="5"/>
  <c r="Y27" i="5"/>
  <c r="X27" i="5"/>
  <c r="S27" i="5"/>
  <c r="Y26" i="5"/>
  <c r="X26" i="5"/>
  <c r="S26" i="5"/>
  <c r="Y25" i="5"/>
  <c r="X25" i="5"/>
  <c r="S25" i="5"/>
  <c r="Y24" i="5"/>
  <c r="X24" i="5"/>
  <c r="S24" i="5"/>
  <c r="Y23" i="5"/>
  <c r="X23" i="5"/>
  <c r="S23" i="5"/>
  <c r="Y22" i="5"/>
  <c r="X22" i="5"/>
  <c r="S22" i="5"/>
  <c r="Y21" i="5"/>
  <c r="X21" i="5"/>
  <c r="S21" i="5"/>
  <c r="Y20" i="5"/>
  <c r="X20" i="5"/>
  <c r="S20" i="5"/>
  <c r="Y19" i="5"/>
  <c r="X19" i="5"/>
  <c r="S19" i="5"/>
  <c r="Y18" i="5"/>
  <c r="X18" i="5"/>
  <c r="S18" i="5"/>
  <c r="Y17" i="5"/>
  <c r="X17" i="5"/>
  <c r="S17" i="5"/>
  <c r="Y16" i="5"/>
  <c r="X16" i="5"/>
  <c r="S16" i="5"/>
  <c r="Y15" i="5"/>
  <c r="X15" i="5"/>
  <c r="S15" i="5"/>
  <c r="Y14" i="5"/>
  <c r="X14" i="5"/>
  <c r="S14" i="5"/>
  <c r="Y13" i="5"/>
  <c r="X13" i="5"/>
  <c r="S13" i="5"/>
  <c r="Y12" i="5"/>
  <c r="X12" i="5"/>
  <c r="S12" i="5"/>
  <c r="Y11" i="5"/>
  <c r="X11" i="5"/>
  <c r="S11" i="5"/>
  <c r="Y10" i="5"/>
  <c r="X10" i="5"/>
  <c r="S10" i="5"/>
  <c r="Y11" i="2"/>
  <c r="X11" i="2"/>
  <c r="S11" i="2"/>
  <c r="Y10" i="2"/>
  <c r="X10" i="2"/>
  <c r="S10" i="2"/>
  <c r="Y9" i="2"/>
  <c r="X9" i="2"/>
  <c r="S9" i="2"/>
  <c r="Y8" i="2"/>
  <c r="X8" i="2"/>
  <c r="S8" i="2"/>
  <c r="Z8" i="2" l="1"/>
  <c r="Z11" i="2"/>
  <c r="Z29" i="7"/>
  <c r="Z41" i="7"/>
  <c r="Z49" i="7"/>
  <c r="Z53" i="7"/>
  <c r="Z57" i="7"/>
  <c r="Z38" i="7"/>
  <c r="Z35" i="5"/>
  <c r="Z9" i="2"/>
  <c r="Z10" i="5"/>
  <c r="Z26" i="5"/>
  <c r="Z34" i="5"/>
  <c r="Z25" i="5"/>
  <c r="Z21" i="5"/>
  <c r="Z18" i="5"/>
  <c r="Z20" i="7"/>
  <c r="Z33" i="6"/>
  <c r="Z37" i="6"/>
  <c r="Z22" i="5"/>
  <c r="Z36" i="5"/>
  <c r="Z40" i="6"/>
  <c r="Z59" i="6"/>
  <c r="Z56" i="6"/>
  <c r="Z32" i="6"/>
  <c r="Z36" i="6"/>
  <c r="Z50" i="6"/>
  <c r="Z51" i="6"/>
  <c r="Z34" i="6"/>
  <c r="Z52" i="6"/>
  <c r="Z39" i="6"/>
  <c r="Z35" i="6"/>
  <c r="Z24" i="7"/>
  <c r="Z28" i="7"/>
  <c r="Z32" i="7"/>
  <c r="Z36" i="7"/>
  <c r="Z40" i="7"/>
  <c r="Z13" i="7"/>
  <c r="Z17" i="7"/>
  <c r="Z21" i="7"/>
  <c r="Z60" i="7"/>
  <c r="Z64" i="7"/>
  <c r="Z33" i="7"/>
  <c r="Z56" i="7"/>
  <c r="Z14" i="7"/>
  <c r="Z18" i="7"/>
  <c r="Z22" i="7"/>
  <c r="Z65" i="7"/>
  <c r="Z26" i="7"/>
  <c r="Z42" i="7"/>
  <c r="Z46" i="7"/>
  <c r="Z50" i="7"/>
  <c r="Z58" i="7"/>
  <c r="Z15" i="7"/>
  <c r="Z62" i="7"/>
  <c r="Z38" i="6"/>
  <c r="Z31" i="6"/>
  <c r="Z47" i="6"/>
  <c r="Z13" i="5"/>
  <c r="Z19" i="5"/>
  <c r="Z16" i="5"/>
  <c r="Z28" i="5"/>
  <c r="Z14" i="5"/>
  <c r="Z23" i="5"/>
  <c r="Z30" i="5"/>
  <c r="Z31" i="5"/>
  <c r="Z32" i="5"/>
  <c r="Z17" i="5"/>
  <c r="Z25" i="7"/>
  <c r="Z43" i="7"/>
  <c r="Z61" i="7"/>
  <c r="Z54" i="7"/>
  <c r="Z19" i="7"/>
  <c r="Z37" i="7"/>
  <c r="Z55" i="7"/>
  <c r="Z12" i="7"/>
  <c r="Z30" i="7"/>
  <c r="Z48" i="7"/>
  <c r="Z66" i="7"/>
  <c r="Z16" i="7"/>
  <c r="Z34" i="7"/>
  <c r="Z52" i="7"/>
  <c r="Z27" i="7"/>
  <c r="Z45" i="7"/>
  <c r="Z63" i="7"/>
  <c r="Z45" i="6"/>
  <c r="Z46" i="6"/>
  <c r="Z20" i="5"/>
  <c r="Z24" i="5"/>
  <c r="Z27" i="5"/>
  <c r="Z11" i="5"/>
  <c r="Z29" i="5"/>
  <c r="Z12" i="5"/>
  <c r="Z15" i="5"/>
  <c r="Z33" i="5"/>
  <c r="Z10" i="2"/>
</calcChain>
</file>

<file path=xl/sharedStrings.xml><?xml version="1.0" encoding="utf-8"?>
<sst xmlns="http://schemas.openxmlformats.org/spreadsheetml/2006/main" count="15635" uniqueCount="1300">
  <si>
    <t>GOVERNO DO ESTADO DE PERNAMBUCO</t>
  </si>
  <si>
    <t>Notas: 1. Caso não tenha sido efetuada diárias ou passagens no período, informar expressamente na primeira linha desta planilha; 2. Caso haja diária sem passagem ou quando houver as duas e o registro de uma delas (diária ou passagem) se der em meses distintos, informar expressamente no campo "OBSERVAÇÕES"; 3. As células em cinza são de preenchimento automático, portanto é importante não editá-las; 4. Nunca mesclar células; 5. Atentar para as notas explicativas nas celulas do cabeçalho e na legenda ao final desta planilha.</t>
  </si>
  <si>
    <t>UNIDADE GESTORA</t>
  </si>
  <si>
    <t>SERVIDOR/CONVIDADO</t>
  </si>
  <si>
    <t>EVENTO</t>
  </si>
  <si>
    <t>PASSAGENS</t>
  </si>
  <si>
    <t>DIÁRIAS</t>
  </si>
  <si>
    <t>UGC [3]</t>
  </si>
  <si>
    <t>UGE [4]</t>
  </si>
  <si>
    <t>NOME DO FAVORECIDO [5]</t>
  </si>
  <si>
    <t>MATRÍCULA [6]</t>
  </si>
  <si>
    <t>CARGO/FUNÇÃO [7]</t>
  </si>
  <si>
    <t>ORIGEM</t>
  </si>
  <si>
    <t>DESTINO</t>
  </si>
  <si>
    <t>INTEGRAIS</t>
  </si>
  <si>
    <t>PARCIAIS</t>
  </si>
  <si>
    <t>LEGENDA:</t>
  </si>
  <si>
    <t>[1] NOME DA ENTIDADE OU ÓRGÃO DA ADMINISTRAÇÃO PÚBLICA ESTADUAL E SUA SIGLA. EX. SECRETARIA DA CONTROLADORIA-GERAL DO ESTADO - SCGE.</t>
  </si>
  <si>
    <t>[2] DATA DA ÚLTIMA ATUALIZAÇÃO DA PLANILHA NO FORMATO DD/MM/AAAA. A PLANILHA DEVERÁ APRESENTAR DATA DE ATUALIZAÇÃO ATÉ O 10º DIA ÚTIL DO MÊS SUBSEQUÊNTE.</t>
  </si>
  <si>
    <t>[3] SIGLA DA UNIDADE GESTORA COORDENADORA. EX. SEE, SES, SCGE, ETC.</t>
  </si>
  <si>
    <t>[4] SIGLA DA UNIDADE GESTORA EXECUTORA. SEDUC, SCGE, ETC.</t>
  </si>
  <si>
    <t>[5] NOME COMPLETO SERVIDOR FAVORECIDO DAS DIÁRIAS E PASSAGENS.</t>
  </si>
  <si>
    <t xml:space="preserve">[6] NÚMERO DA MATRÍCULA DO SERVIDOR FAVORECIDO DAS DIÁRIAS E PASSAGENS. INSERIR NÚMERO SEM PONTO, TRAÇO OU QUALQUER OUTRO CARACTERE. EX. 3293947. </t>
  </si>
  <si>
    <t>[7] CARGO OU FUNÇÃO DO SERVIDOR FAVORECIDO DAS DIÁRIAS E PASSAGENS. EX. SECRETÁRIO EXECUTIVO DE ADMINISTRAÇÃO E FINANÇAS - SEAF, GERENTE DE LICITAÇÕES E CONTRATOS - GLIC, ETC.</t>
  </si>
  <si>
    <t>VALOR TOTAL PASSAGENS + DIÁRIAS [28]</t>
  </si>
  <si>
    <t>OBSERVAÇÕES [29]</t>
  </si>
  <si>
    <t>FINALIDADE [8]
(do evento)</t>
  </si>
  <si>
    <t>MOTIVAÇÃO [9]
(para convidados)</t>
  </si>
  <si>
    <t>TIPO [10]</t>
  </si>
  <si>
    <t>DATA (IDA) [15]</t>
  </si>
  <si>
    <t>DATA (VOLTA) [16]</t>
  </si>
  <si>
    <t>AGÊNCIA/ COMPANHIA AÉREA [17]</t>
  </si>
  <si>
    <t>CATEGORIA [18]</t>
  </si>
  <si>
    <t>VALOR (IDA) [19]</t>
  </si>
  <si>
    <t>VALOR (VOLTA) [20]</t>
  </si>
  <si>
    <t>VALOR TOTAL DE PASSAGENS [21]</t>
  </si>
  <si>
    <t>TOTAL DE DIÁRIAS [26]</t>
  </si>
  <si>
    <t>VALOR TOTAL DE DIÁRIAS [27]</t>
  </si>
  <si>
    <t>UF [11]</t>
  </si>
  <si>
    <t>CIDADE [12]</t>
  </si>
  <si>
    <t>UF [13]</t>
  </si>
  <si>
    <t>CIDADE/PAÍS [14]</t>
  </si>
  <si>
    <t>QUANTIDADE [22]</t>
  </si>
  <si>
    <t>VALOR UNITÁRIO [23]</t>
  </si>
  <si>
    <t>QUANTIDADE [24]</t>
  </si>
  <si>
    <t>VALOR UNITÁRIO [25]</t>
  </si>
  <si>
    <t>Categoria econômica</t>
  </si>
  <si>
    <t xml:space="preserve">Primeira classe </t>
  </si>
  <si>
    <t>Classe executiva</t>
  </si>
  <si>
    <t>[8] DESCRIÇÃO RESUMIDA DA FINALIDADE DO DESLOCAMENTO DO SERVIDOR QUE DEU ORIGEM ÀS DIÁRIAS E PASSAGENS. EX. PARTICIPAÇÃO  DA 15º REUNIÃO DO COMITÊ GESTOR DA REDE SICONV, QUE ACONTECERÁ NO RIO DE JANEIRO, NOS DIAS 03 E 04 DE ABRIL DE 2019.</t>
  </si>
  <si>
    <t>[9] DESCRIÇÃO RESUMIDA DO MOTIVO (JUSTIFICATIVA/MOTIVAÇÃO)  DO DESLOCAMENTO DO  CONVIDADO QUE DEU ORIGEM ÀS DIÁRIAS E PASSAGENS. EX. ASSESSORAMENTO DE ESPECIALISTA NA 15º REUNIÃO DO COMITÊ GESTOR DA REDE SICONV, QUE ACONTECERÁ NO RIO DE JANEIRO, NOS DIAS 03 E 04 DE ABRIL DE 2019.</t>
  </si>
  <si>
    <t>[10] LISTA SUSPENSA PARA O TIPO DO EVENTO QUE DEU ORIGEM ÀS DIÁRIAS E PASSAGENS, COM AS SEGUINTES OPÇÕES: SERVIÇO, CURSO, REUNIÃO, EVENTO OU OUTROS. NESTE ÚLTIMO CASO, É NECESSÁRIO ESPECIFICAR OUTROS NO CAMPO "OBSERVAÇÕES".</t>
  </si>
  <si>
    <t>[11] SIGLA DA UNIDADE DA FEDERAÇÃO DE PARTIDA DA VIAGEM. EX. PE, PB, SP, ETC.</t>
  </si>
  <si>
    <t>[12] CIDADE DE PARTIDA DA VIAGEM. RECIFE, CARUARU, JOÃO PESSOA, ETC.</t>
  </si>
  <si>
    <t>[13] SIGLA DA UNIDADE DA FEDERAÇÃO DE DESTINO DA VIAGEM. EX. PE, PB, SP, ETC. DEIXAR O CAMPO EM BRANCO QUANDO O DESTINO FOR O EXTERIOR DO BRASIL.</t>
  </si>
  <si>
    <t>[14] CIDADE OU PAÍS DE DESTINO DA VIAGEM. QUANDO FOR VIAGEM INTERNACIONAL REGISTRAR A CIDADE E O PAÍS. EX. BUENOS AIRES/ARGENTINA,  SANTIAGO/CHILE, BOGOTÁ/COLÔMBIA, ETC.</t>
  </si>
  <si>
    <t>[15] DATA DE PARTIDA DA VIAGEM. FORMATO: DD/MM/AAAA.</t>
  </si>
  <si>
    <t>[16] DATA DE RETORNO DA VIAGEM. FORMATO: DD/MM/AAAA.</t>
  </si>
  <si>
    <t>[17] NOME DA AGÊNCIA DE VIAGEM OU EMPRESA AÉREA CONTRATADA: EX. GOL AVIAÇÕES AÉREAS</t>
  </si>
  <si>
    <t>[18] LISTA SUSPENSA PARA A CATEGORIA DA PASSAGEM OFERECIDA PELA COMPANHIA AÉREA, DEFERENCIADA POR TIPO DE SERVIÇOS: CATEGORIA ECONÔMICA, PRIMEIRA CLASSE E CLASSE EXECUTIVA.</t>
  </si>
  <si>
    <t xml:space="preserve">[19] VALOR DA PASSAGEM DE IDA, EM REAIS (R$). </t>
  </si>
  <si>
    <t xml:space="preserve">[20] VALOR DA PASSAGEM DE VOLTA, EM REAIS (R$). </t>
  </si>
  <si>
    <t xml:space="preserve">[21] (CÉLULA DE PREENCHIMENTO AUTOMÁTICO) VALOR TOTAL DE PASSAGENS, EM REAIS (R$). </t>
  </si>
  <si>
    <t>[22] QUANTIDADE DE DIÁRIAS INTEGRAIS.</t>
  </si>
  <si>
    <t xml:space="preserve">[23] VALOR UNITÁRIO DA DIÁRIA INTEGRAL, EM REAIS (R$). </t>
  </si>
  <si>
    <t>[24] QUANTIDADE DE DIÁRIAS PARCIAIS.</t>
  </si>
  <si>
    <t xml:space="preserve">[25] VALOR UNITÁRIO DA DIÁRIA PARCIAL, EM REAIS (R$). </t>
  </si>
  <si>
    <t>[26] QUANTIDADE TOTAL DE DIÁRIAS (INTEGRAIS + PARCIAIS).</t>
  </si>
  <si>
    <t xml:space="preserve">[27] (CÉLULA DE PREENCHIMENTO AUTOMÁTICO) VALOR TOTAL DE DIÁRIAS, EM REAIS (R$). </t>
  </si>
  <si>
    <t xml:space="preserve">[28] (CÉLULA DE PREENCHIMENTO AUTOMÁTICO) VALOR TOTAL DA SOMA DAS PASSAGENS E DIÁRIAS, EM REAIS (R$). </t>
  </si>
  <si>
    <t>[29] CAMPO ABERTO PARA REGISTRAR OBSERVAÇÕES DIVERSAS. EX. DIÁRIAS EXECUTADAS SEM A NECESSIDADE DE EMISSÃO DE PASSAGENS, AS DIÁRIAS REFERENTES A ESSAS PASSAGENS SERÃO EMITIDAS E REGISTRADAS NO MÊS SUBSEQUENTE, ETC.</t>
  </si>
  <si>
    <t>ANEXO VII - MAPA DE DIÁRIAS E PASSAGENS (ITEM 10.2 DO ANEXO I, DA PORTARIA SCGE No 27/2022)</t>
  </si>
  <si>
    <t>-</t>
  </si>
  <si>
    <t>SECRETARIA DA FAZENDA / SEFAZ-PE [1]</t>
  </si>
  <si>
    <t>JOSÉ VICENTE DE PAULO ARAUJO SOARES</t>
  </si>
  <si>
    <t>187.853-0</t>
  </si>
  <si>
    <t>GOATE / AFTE</t>
  </si>
  <si>
    <t>Trabalhos de Operações Fiscais / Diligências</t>
  </si>
  <si>
    <t>PE</t>
  </si>
  <si>
    <t>RECIFE</t>
  </si>
  <si>
    <t xml:space="preserve">GARANHUNS, SÃO BENTO DO UMA, CARUARU, SANTA CRUZ CAPIBARIBE, CARPINA </t>
  </si>
  <si>
    <t>DIÁRIA SEM PASSAGEM</t>
  </si>
  <si>
    <t>GEORGE ALBERTO BARBOSA GUERRA</t>
  </si>
  <si>
    <t>187.806-9</t>
  </si>
  <si>
    <t>CARUARU, SANTA CRUZ CAPIBARIBE, VITORIA SANTO ANTÃO, VITÓRIA</t>
  </si>
  <si>
    <t>GUSTAVO ARAUJO DE OLIVEIRA</t>
  </si>
  <si>
    <t>180.238-0</t>
  </si>
  <si>
    <t>CARUARU, SANTA CRUZ CAPIBARIBE, VITORIA SANTO ANTÃO, CARPINA</t>
  </si>
  <si>
    <t>PEDRO CARLOS LEIMIG DE ALBUQUERQUE</t>
  </si>
  <si>
    <t>186.707-5</t>
  </si>
  <si>
    <t>ALEXANDRE ARRAES</t>
  </si>
  <si>
    <t>187.734-8</t>
  </si>
  <si>
    <t>Diligências para Subsidiar Ações de Natureza Tributária.</t>
  </si>
  <si>
    <t xml:space="preserve">CARUARU, SANTA CRUZ DO CAPIBARIBE </t>
  </si>
  <si>
    <t>EDMILSON FERREIRA DA SILVA</t>
  </si>
  <si>
    <t>187.781-0</t>
  </si>
  <si>
    <t>EDUARDO HENRIQUE LUNA DE HOLANDA</t>
  </si>
  <si>
    <t>167.556-7</t>
  </si>
  <si>
    <t>HAROLDO FERRAZ</t>
  </si>
  <si>
    <t>187.819-0</t>
  </si>
  <si>
    <t>RICARDO RALINO DE SOUZA</t>
  </si>
  <si>
    <t>152.347-3</t>
  </si>
  <si>
    <t>EDUARDO PONTES ASSUNÇÃO</t>
  </si>
  <si>
    <t>171.966-1</t>
  </si>
  <si>
    <t>SANTA CRUZ DO CAPIBARIBE</t>
  </si>
  <si>
    <t>RODRIGO TORRES GALINDO</t>
  </si>
  <si>
    <t>187.926-0</t>
  </si>
  <si>
    <t>DANIEL MELO DO CARMO</t>
  </si>
  <si>
    <t>171.983-1</t>
  </si>
  <si>
    <t>Trabalhos de Operações Fiscais</t>
  </si>
  <si>
    <t>CHÃ DE ALEGRIA</t>
  </si>
  <si>
    <t>RILSON SIQUEIRA DE ASSUUNÇÃO</t>
  </si>
  <si>
    <t>171.996-3</t>
  </si>
  <si>
    <t>ADELINO GONÇALVES SOBRINHO</t>
  </si>
  <si>
    <t>186.623-0</t>
  </si>
  <si>
    <t>ARCOVERDE</t>
  </si>
  <si>
    <t>IPOJUCA</t>
  </si>
  <si>
    <t xml:space="preserve"> ARCOVERDE</t>
  </si>
  <si>
    <t>ADRIANO ANTONIO BARBOSA AGOSTINHO</t>
  </si>
  <si>
    <t>171.095-8</t>
  </si>
  <si>
    <t>VITÓRIA DE STO ANTÃO</t>
  </si>
  <si>
    <t>ALEXANDRE MACIEL LINS DE ALBUQUERQUE</t>
  </si>
  <si>
    <t>171.954-8</t>
  </si>
  <si>
    <t>DOMINGOS FERREIRA SOARES</t>
  </si>
  <si>
    <t>178.055-7</t>
  </si>
  <si>
    <t>16/022023</t>
  </si>
  <si>
    <t>LUCIANO CESAR DE CARVALHO</t>
  </si>
  <si>
    <t>DILSON MACEDO TABOSA</t>
  </si>
  <si>
    <t>171.173-3</t>
  </si>
  <si>
    <t>CARUARU</t>
  </si>
  <si>
    <t>ERALDO ILDEFONSO E SILVA</t>
  </si>
  <si>
    <t>171.092-3</t>
  </si>
  <si>
    <t>GIULIANO HARTMANN DRECHSLER</t>
  </si>
  <si>
    <t>171.094-0</t>
  </si>
  <si>
    <t>GUSTAVO ARAÚJO DE OLIVEIRA</t>
  </si>
  <si>
    <t>ADALBERTO FARIAS CABRAL FILHO</t>
  </si>
  <si>
    <t>186.622-2</t>
  </si>
  <si>
    <t>CARUARU / STA CRUZ DO CAPIBARIBE</t>
  </si>
  <si>
    <t>FERNANDO RIVAS ZORRILLA ALVAREZ</t>
  </si>
  <si>
    <t>178.068-9</t>
  </si>
  <si>
    <t>GOIANA</t>
  </si>
  <si>
    <t>GUSTAVO FERREIRA DE ARAUJO PEREIRA</t>
  </si>
  <si>
    <t>187.817-4</t>
  </si>
  <si>
    <t>PEDRO CARLOS LEIMIG DE A. NASCIMENTO</t>
  </si>
  <si>
    <t>STA CRUZ DO CAPIBARIBE</t>
  </si>
  <si>
    <t>ROMERO PELLEGRINO DE AZEVEDO</t>
  </si>
  <si>
    <t>187.927-8</t>
  </si>
  <si>
    <t>FREDERICO DE ALCANTARA DE SIQUEIRA</t>
  </si>
  <si>
    <t>187.805-0</t>
  </si>
  <si>
    <t>RIO FORMOSO, CATENDE, PALMARES</t>
  </si>
  <si>
    <t>20 e 21/12/2022</t>
  </si>
  <si>
    <t>LUCIANO CÉSAR DE CARVALHO</t>
  </si>
  <si>
    <t>187.862-0</t>
  </si>
  <si>
    <t>ITAMBÉ</t>
  </si>
  <si>
    <t>FRANCISCO DE ASSIS MANIÇOBA DE ALMEIDA</t>
  </si>
  <si>
    <t>187.803-4</t>
  </si>
  <si>
    <t>IPOJUCA,SERRA TALHADA,STA CRUZ DA BAIXA VERDE.TRIUNFO</t>
  </si>
  <si>
    <t>20 e 26/12/2022</t>
  </si>
  <si>
    <t>SERRA TALHADA,TRIUNFO, STA CRUZ DA BAIXA VERDE</t>
  </si>
  <si>
    <t>GARANHUNS,STA CRUZ CAPIBARIBE,SERRA TALHADA,TRIUNFO,STA CRUZ DA BAIXA VERDE</t>
  </si>
  <si>
    <t>187.966-1</t>
  </si>
  <si>
    <t>PAULO AUTO FAEIRSTEIN</t>
  </si>
  <si>
    <t>169.947-4</t>
  </si>
  <si>
    <t>JOSÉ CARLOS AUTO DE ALENCAR</t>
  </si>
  <si>
    <t>169.998-9</t>
  </si>
  <si>
    <t>VALDOMIRO DE ANDRADE CANDEAS</t>
  </si>
  <si>
    <t>186.725-3</t>
  </si>
  <si>
    <t>CATENDE,STA CRUZ CAPIBARIBE,SERRA TALHADA,TRIUNFO,STA CRUZ DA BAIXA VERDE</t>
  </si>
  <si>
    <t>JOSE JÚLIO DE BARROS</t>
  </si>
  <si>
    <t>187.846-8</t>
  </si>
  <si>
    <t>CATENDE</t>
  </si>
  <si>
    <t xml:space="preserve">Trabalhos de Operações Fiscais </t>
  </si>
  <si>
    <t>CARUARU, STA CRUZ CAPIBARIBE</t>
  </si>
  <si>
    <t>Diligências para Subsidiar Ações de Natureza Tributária</t>
  </si>
  <si>
    <t>09 e 13/03/2023</t>
  </si>
  <si>
    <t>BONITO</t>
  </si>
  <si>
    <t>JOAO CARLOS BATISTA PINTO</t>
  </si>
  <si>
    <t>187.837-9</t>
  </si>
  <si>
    <t>RIBEIRÃO, ESCADA</t>
  </si>
  <si>
    <t>13 e 14/03/2023</t>
  </si>
  <si>
    <t>LUIZ BARBOSA DE ABREU</t>
  </si>
  <si>
    <t>174.031-1</t>
  </si>
  <si>
    <t>NOÉ OSÓRIO CARVALHO DE BARROS E LYRA</t>
  </si>
  <si>
    <t>137.058-8</t>
  </si>
  <si>
    <t>140/03/2024</t>
  </si>
  <si>
    <t>140/03/2025</t>
  </si>
  <si>
    <t>140/03/2026</t>
  </si>
  <si>
    <t>140/03/2027</t>
  </si>
  <si>
    <t>CARUARU, CUPIRA, AGRESTINA</t>
  </si>
  <si>
    <t>ANTONIO EMERY LOPES JÚNIOR</t>
  </si>
  <si>
    <t>187.754-2</t>
  </si>
  <si>
    <t>Trabalhos de Operações Fiscais / Operação Força no Foco</t>
  </si>
  <si>
    <t>EVANDO DE SOUZA LEITE JUNIOR</t>
  </si>
  <si>
    <t>187.792-5</t>
  </si>
  <si>
    <t>LAGOA DE ITAENGA</t>
  </si>
  <si>
    <t>JOSE VICENTE DE PAULO ARAUJO SOARES</t>
  </si>
  <si>
    <t>CARPINA, LAGOA DO ITAENGA</t>
  </si>
  <si>
    <t>CLAUDIO ROBERTO VIEIRA BARBOSA</t>
  </si>
  <si>
    <t>172.011-2</t>
  </si>
  <si>
    <t>VERTENTES</t>
  </si>
  <si>
    <t>ESCADA, CARUARU</t>
  </si>
  <si>
    <t>JOAQUIM NABUCO</t>
  </si>
  <si>
    <t>CARPINA, LAGOA ITAENGA, FREI MIGUELINHO</t>
  </si>
  <si>
    <t>ROMARCO BRUNO SOUZA SILVA</t>
  </si>
  <si>
    <t>186.711-3</t>
  </si>
  <si>
    <t>SILVIO CARLOS DA SILVA NETO</t>
  </si>
  <si>
    <t>186.720-2</t>
  </si>
  <si>
    <t>TACAIMBO</t>
  </si>
  <si>
    <t>FREI MIGUELINHO</t>
  </si>
  <si>
    <t>DOMINGOS SÁVIO DAVID DA SILVA</t>
  </si>
  <si>
    <t>187.779-8</t>
  </si>
  <si>
    <t>EDER DE ANDRADE COUTINHO</t>
  </si>
  <si>
    <t>187.780-1</t>
  </si>
  <si>
    <t xml:space="preserve"> GRAVATA, LAGOA DO CARMO</t>
  </si>
  <si>
    <t>ALBERTO ALVES DE FRANCA SOBRINHO</t>
  </si>
  <si>
    <t>186.629-0</t>
  </si>
  <si>
    <t xml:space="preserve"> GRAVATA</t>
  </si>
  <si>
    <t>ALEXANDRE CAMINHA DE OLIVEIRA</t>
  </si>
  <si>
    <t>187.735-6</t>
  </si>
  <si>
    <t>PALMARES</t>
  </si>
  <si>
    <t>ANDRÉ JORGE CARNEIRO GOMES</t>
  </si>
  <si>
    <t>171.050-8</t>
  </si>
  <si>
    <t>BEZERROS</t>
  </si>
  <si>
    <t>ANTONIO EXPEDITO DE LIMA RIBEIRO</t>
  </si>
  <si>
    <t>137.046-4</t>
  </si>
  <si>
    <t>IPOJUCA, PALMARES</t>
  </si>
  <si>
    <t>LIMOEIRO, GOIANA</t>
  </si>
  <si>
    <t>GRAVATA, LAGOA DO CARRO</t>
  </si>
  <si>
    <t>FRANCISCO ANTONIO DA CUNHA PEDROSA</t>
  </si>
  <si>
    <t>187.802-6</t>
  </si>
  <si>
    <t>VITÓRIA DE STO ANTÃO, BEZERROS</t>
  </si>
  <si>
    <t>LIMOEIRO, FEIRA NOVA</t>
  </si>
  <si>
    <t>JENNER GRANGEIRO DE SOUZA</t>
  </si>
  <si>
    <t>156.335-1</t>
  </si>
  <si>
    <t>MARDINE MOUTINHO DE OLIVEIRA E SILVA</t>
  </si>
  <si>
    <t>186.696-6</t>
  </si>
  <si>
    <t>CACHOEIRINHA, CARUARU, SÃO CAETANO</t>
  </si>
  <si>
    <t>GRAVATA</t>
  </si>
  <si>
    <t>JOÃO BOSCO BARROS DE CARVALHO</t>
  </si>
  <si>
    <t>187.836-0</t>
  </si>
  <si>
    <t>JOSE ROBERTO OLIVEIRA LEITE</t>
  </si>
  <si>
    <t>187.851-4</t>
  </si>
  <si>
    <t>TACAIMBO, CARUARU</t>
  </si>
  <si>
    <t>VITÓRIA STO ANTÃO</t>
  </si>
  <si>
    <t>GARANHUNS, SÃO JOÃO, SERRA TALHADA, SALGUEIRO, SANTA CRUZ DO CAPIBARIBE</t>
  </si>
  <si>
    <t>LIMOEIRO</t>
  </si>
  <si>
    <t xml:space="preserve">CARUARU, BEZERROS, SERRA TALHADA, SALGUEIRO, SANTA CRUZ DO CAPIBARIBE </t>
  </si>
  <si>
    <t xml:space="preserve">ARCOVERDE, CUSTÓDIA, SERRA TALHADA, SALGUEIRO, OURICURI, ARCOVERDE, PESQUEIRA,  CARUARU, GRAVATÁ, SANTA CRUZ DO CAPIBARIBE </t>
  </si>
  <si>
    <t>BEZERROS, CARUARU, SERRA TALHADA, SALGUEIRO, CARUARU, SANTA CRUZ DO CAPIBARIBE, VITÓRIA DE STO ANTÃO</t>
  </si>
  <si>
    <t>CUPIRA, CARUARU</t>
  </si>
  <si>
    <t>CUPIRA</t>
  </si>
  <si>
    <t>MÁRCIA FABIANA DE ARRUDA PEREIRA</t>
  </si>
  <si>
    <t>187.871-9</t>
  </si>
  <si>
    <t>ANTONIO DE BARROS NETO</t>
  </si>
  <si>
    <t>187.752-6</t>
  </si>
  <si>
    <t>EDMIR REGIS DE CARVALHO FILHO</t>
  </si>
  <si>
    <t>103.373-5</t>
  </si>
  <si>
    <t>GRAVATÁ</t>
  </si>
  <si>
    <t>SEVERINO DOS RAMOS RODRIGUES DA COSTA</t>
  </si>
  <si>
    <t>171.997-1</t>
  </si>
  <si>
    <t>JULIO GOMES PATRIOTA NETO</t>
  </si>
  <si>
    <t>187.855-7</t>
  </si>
  <si>
    <t>BELÉM DE MARIA</t>
  </si>
  <si>
    <t>171.996-4</t>
  </si>
  <si>
    <t>152.347-4</t>
  </si>
  <si>
    <t>167.556-8</t>
  </si>
  <si>
    <t>187.781-1</t>
  </si>
  <si>
    <t>187.734-9</t>
  </si>
  <si>
    <t>PAULO HENRIQUE ROCHA MACEDO RIBEIRO</t>
  </si>
  <si>
    <t>180.252-6</t>
  </si>
  <si>
    <t>SUAPE</t>
  </si>
  <si>
    <t>187.853-2</t>
  </si>
  <si>
    <t>GARANHUNS</t>
  </si>
  <si>
    <t>VITORIA DE SANTO ANTÃO,GLORIA DE GOITÁ</t>
  </si>
  <si>
    <t>VITORIA DE SANTO ANTÃO</t>
  </si>
  <si>
    <t>ÁGUA PRETA</t>
  </si>
  <si>
    <t>SANTA CRUZ DO CAPIBARIBE, CARUARU</t>
  </si>
  <si>
    <t>06/06/02023</t>
  </si>
  <si>
    <t>MARCOS JOSE RAMOS DE ANDRADE</t>
  </si>
  <si>
    <t>178.050-6</t>
  </si>
  <si>
    <t>CARUARU, JOAQUIM NABUCO</t>
  </si>
  <si>
    <t>PEDRO CARLOS LEIMIG DE ALBUQUERQUE NASCIMENTO</t>
  </si>
  <si>
    <t>RONALDO ALBUQUERQUE FREIRE</t>
  </si>
  <si>
    <t>171.070-2</t>
  </si>
  <si>
    <t>SALGUEIRO</t>
  </si>
  <si>
    <t>LIMOEIRO, TIMBAÚBA, CUMARU</t>
  </si>
  <si>
    <t>SÃO CAETANO, CARUARU</t>
  </si>
  <si>
    <t>JAQUEIRA, SÃO JOÃO, GARANHUNS, CARUARU</t>
  </si>
  <si>
    <t>SALGUEIRO, OURICURI</t>
  </si>
  <si>
    <t>OURICURI</t>
  </si>
  <si>
    <t>VITÓRIA DE SANTO ANTÃO E GRAVATÁ</t>
  </si>
  <si>
    <t>SÃO JOÃO</t>
  </si>
  <si>
    <t>SERRA TALHADA</t>
  </si>
  <si>
    <t>TORITAMA</t>
  </si>
  <si>
    <t>SURUBIM, SANTA CRUZ DO CAPIBARIBE</t>
  </si>
  <si>
    <t>SÃO JOÃO, IPOJUCA</t>
  </si>
  <si>
    <t>MÁRCIA GONÇALVES RIBEIRO DE JESUS MACÊDO</t>
  </si>
  <si>
    <t>187.872-7</t>
  </si>
  <si>
    <t>CARUARU, PESQUEIRA</t>
  </si>
  <si>
    <t>SANDRA IARA PEREIRA DE OLIVEIRA BELLEI</t>
  </si>
  <si>
    <t>187.936-7</t>
  </si>
  <si>
    <t>RAPHAELLA FERNANDA DE MELO ALMEIDA SALGADO</t>
  </si>
  <si>
    <t>370.960-4</t>
  </si>
  <si>
    <t>ANTONIO EMERY LOPES JUNIOR</t>
  </si>
  <si>
    <t>187.853-1</t>
  </si>
  <si>
    <t>AMOM MANDEL LINS</t>
  </si>
  <si>
    <t>187.742-9</t>
  </si>
  <si>
    <t>AUGUSTO JOSÉ COELHO TEIXEIRA PINTO</t>
  </si>
  <si>
    <t>187.759-3</t>
  </si>
  <si>
    <t>ELIZABETH DE SOUZA SANTOS</t>
  </si>
  <si>
    <t>ANALISTA EM GESTÃO DE TIC - ATI</t>
  </si>
  <si>
    <t>ITAMAR DE BARROS SOUTO</t>
  </si>
  <si>
    <t>PETROLINA</t>
  </si>
  <si>
    <t>SÃO JOSÉ DE BELMONTE, CUSTÓRIA</t>
  </si>
  <si>
    <t>AFOGADOS DE INGAZEIRA</t>
  </si>
  <si>
    <t>TIMBAUBA</t>
  </si>
  <si>
    <t>LIMOEIRO, CARUARU</t>
  </si>
  <si>
    <t>SURUBIM</t>
  </si>
  <si>
    <t>IPOJUCA, TORITAMA</t>
  </si>
  <si>
    <t>CARPINA</t>
  </si>
  <si>
    <t>MACAPARANA,TIMBAÚBA</t>
  </si>
  <si>
    <t>LAGOA DO CARRO</t>
  </si>
  <si>
    <t>187.819-1</t>
  </si>
  <si>
    <t>NOBERTO ARAUJO RAMOS</t>
  </si>
  <si>
    <t>355.615-8</t>
  </si>
  <si>
    <t>Administrativo        Motorista</t>
  </si>
  <si>
    <t>DESLOCAMENTO PARA A GEAF 2 - CARUARU/DG II RF PARA FINS DE ENTREGA DE MATERIAL ENVIADO PELA GERÊNCIA DO GLAUD/DOE.</t>
  </si>
  <si>
    <t>DESLOCAMENTO PARA XEXÉU - ACOMPANHAR O DIRETOR DA DOE, FERNANDO DE CASTILHOS E O GERENTE GERAL MARCELO BELLEI.</t>
  </si>
  <si>
    <t>PF XEXÉU</t>
  </si>
  <si>
    <t>SEFAZ</t>
  </si>
  <si>
    <t>NAPA DOE</t>
  </si>
  <si>
    <t xml:space="preserve">Atividades finalisticas </t>
  </si>
  <si>
    <t>GERALDO GIMINO MARTINS JUNIOR</t>
  </si>
  <si>
    <t>187.808-5</t>
  </si>
  <si>
    <t>JOSE JULIO DE BARROS</t>
  </si>
  <si>
    <t>SÃO CAETANO</t>
  </si>
  <si>
    <t>CARUARU, TORITAMA</t>
  </si>
  <si>
    <t>CARUARU, SANTA CRUZ DO CAPIBARIBE</t>
  </si>
  <si>
    <t>CARUARU, SANTA CRUZ DO CAPIBARIBE, SÃO CAETANO</t>
  </si>
  <si>
    <t>CARUARU, CUPIRA, TORITAMA</t>
  </si>
  <si>
    <t>CARUARU, TORITAMA, TAQUARITINGA DO NORTE</t>
  </si>
  <si>
    <t xml:space="preserve">CARUARU, TORITAMA </t>
  </si>
  <si>
    <t>CARUARU, BREJO MADRE DE DEUS, STA CRUZ CAPIBARIBE, TORITAMA</t>
  </si>
  <si>
    <t>CARUARU, TORITAMA, STA CRUZ CAPIBARIBE</t>
  </si>
  <si>
    <t>CARUARU,CUPIRA,TORITAMA</t>
  </si>
  <si>
    <t>CARUARU, SÃO CAETANO</t>
  </si>
  <si>
    <t>187.864-6</t>
  </si>
  <si>
    <t>TIMBAÚBA</t>
  </si>
  <si>
    <t>SALGUEIRO, TRINDADE, IPUBI, ARARIPINA, ARCOVERDE E CARUARU</t>
  </si>
  <si>
    <t xml:space="preserve">SALGUEIRO, TRINDADE, IPUBI, ARARIPINA E ARCOVERDE </t>
  </si>
  <si>
    <t>187.742-10</t>
  </si>
  <si>
    <t>GLÓRIA DE GOITÁ</t>
  </si>
  <si>
    <t>17/082023</t>
  </si>
  <si>
    <t>186711-3</t>
  </si>
  <si>
    <t>17/082024</t>
  </si>
  <si>
    <t>SANTA CRUZ CAPIBARIBE/ CARUARU/ TAQUARITINGA DONORTE</t>
  </si>
  <si>
    <t>XEXÉU</t>
  </si>
  <si>
    <t>CARUARU/SANTA CRUZ DOCAPIBARIBE/TORITAMA/RIACHO DAS ALMAS</t>
  </si>
  <si>
    <t>STA CRUZ DO CAPIBARIBE, TORITAMA E CARUARU</t>
  </si>
  <si>
    <t>STA. CRUZ DO CAPIBARIB, CARUARU</t>
  </si>
  <si>
    <t>CARUARU, TAQUARITINGA, TORITAMA</t>
  </si>
  <si>
    <t>BREJO DA MADRE DE DEUS, TORITAMA E BEZERROS</t>
  </si>
  <si>
    <t>CARUARU/SANTA CRUZ DO CAPIBARIBE/TORITAMA/SÃO CAETANO</t>
  </si>
  <si>
    <t>BREJO DA MADRE DE DEUS E CARUARU</t>
  </si>
  <si>
    <t>CARUARU, TORITAMA E TAQUARITINGA DO NORTE</t>
  </si>
  <si>
    <t>AMARAJI</t>
  </si>
  <si>
    <t>FERNANDO DE CASTILHOS CALSAVARA</t>
  </si>
  <si>
    <t>ACOMPANHAMENTO DO DIRETOR DA DOE FERNANDO DE CASTILHOS CALSAVARA</t>
  </si>
  <si>
    <t>AURINO SEVERO BATISTA</t>
  </si>
  <si>
    <t>AFTE</t>
  </si>
  <si>
    <t>DIÁRIAS REFERENTES AO MÊS DE JANEIRO / 2023</t>
  </si>
  <si>
    <t>PLANTÃO NO POSTO FISCAL CONFORME ESCALA</t>
  </si>
  <si>
    <t>OUTROS</t>
  </si>
  <si>
    <t>DELMIRO GOUVEIA</t>
  </si>
  <si>
    <t>MANOEL CIRENEU DA SILVA</t>
  </si>
  <si>
    <t>GILSON GERALDO DOMINGOS DE SOUZA</t>
  </si>
  <si>
    <t>IVAN JOSÉ ALVES DA SILVA</t>
  </si>
  <si>
    <t>ALVANILSON REISA PIRES</t>
  </si>
  <si>
    <t>GILDENOR PIRES DE ARAÚJO</t>
  </si>
  <si>
    <t>ADRIANO CANDEIA</t>
  </si>
  <si>
    <t>KLÉBIO CANDEIA SOARES</t>
  </si>
  <si>
    <t>AILTON TENÓRIO CAVALCANTI</t>
  </si>
  <si>
    <t>CLÓVIS CAVALCANTE PEREIRA</t>
  </si>
  <si>
    <t>JORGE JOSÉ FERNANDES</t>
  </si>
  <si>
    <t>SIMÃO BASTOS NETO</t>
  </si>
  <si>
    <t>MARCÍLIO DE OLIVEIRA BARBOSA</t>
  </si>
  <si>
    <t>GERENTE</t>
  </si>
  <si>
    <t>CIRLENE DE FÁTIMA BOTELHO</t>
  </si>
  <si>
    <t>MARCÍLIO CHAVES DE MIRANDA</t>
  </si>
  <si>
    <t>RUTEVALDO BITU COUTINHO</t>
  </si>
  <si>
    <t>WILTON CARLOS DE ALBUQUERQUE</t>
  </si>
  <si>
    <t>MAURO EMÍLIO DE BARROS BELLEI</t>
  </si>
  <si>
    <t>ADRIANA ARAÚJO BRINDEIRO</t>
  </si>
  <si>
    <t>RICARDO GUEDES MONTEIRO</t>
  </si>
  <si>
    <t>JOÃO JOSÉ BATISTA DE SOUZA LEAL</t>
  </si>
  <si>
    <t>MORGIANA PINTO BANDEIRA</t>
  </si>
  <si>
    <t>VAMBERTO VANDERLEI ALVES</t>
  </si>
  <si>
    <t>ERIVALDO FERREIRA DA SILVA</t>
  </si>
  <si>
    <t>ROBERVAL ALVES DE OLIVEIRA</t>
  </si>
  <si>
    <t>JOÃO ELIAS SOARES DA SILVA</t>
  </si>
  <si>
    <t>JOSÉ MARQUES DE SANTANA</t>
  </si>
  <si>
    <t>LÚCIO LUIZ LOPES DE ALMEIDA</t>
  </si>
  <si>
    <t>ALBERTO JOSÉ COSTA MAGALHÃES</t>
  </si>
  <si>
    <t>PAULO ROBERTO PEIXOTO GERBASE</t>
  </si>
  <si>
    <t>169.930-0</t>
  </si>
  <si>
    <t>NELSON VALGUEIRO DE CARVALHO</t>
  </si>
  <si>
    <t>MARCUS DE MEDEIROS GALVÃO</t>
  </si>
  <si>
    <t>JENNER DE MELO B.DE ALBUQUERQUE</t>
  </si>
  <si>
    <t>JOSÉ ADMILSON FAGUNDES DE OLIVEIRA</t>
  </si>
  <si>
    <t>SÉRGIO FERREIRA DA COSTA</t>
  </si>
  <si>
    <t>MARDEN MOUTINHO DE OLIVEIRA</t>
  </si>
  <si>
    <t>WALTER GERALDO DO NASCIMENTO CORREIA</t>
  </si>
  <si>
    <t>JOSÉ GERALDO VIEIRA DE SOUZA</t>
  </si>
  <si>
    <t>GUSTAVO HENRIQUE DE SOUZA OGG</t>
  </si>
  <si>
    <t>MURILO ALVES DE OLIVEIRA</t>
  </si>
  <si>
    <t>CALOSMAM ALVES DE OLIVEIRA</t>
  </si>
  <si>
    <t>ÁUREA DE ARAÚJO GUERRA DE LIRA</t>
  </si>
  <si>
    <t>PLÁCIDO PETROLIANO DE MACEDO</t>
  </si>
  <si>
    <t>CARLOS MAGNO DE OLIVEIRA</t>
  </si>
  <si>
    <t>MARIA SILVIA CAVALCANTI</t>
  </si>
  <si>
    <t>ENILDO MANOEL DA SILVA</t>
  </si>
  <si>
    <t>MARCELINO CARNEIRO DA SILVA</t>
  </si>
  <si>
    <t>ANDRÉ ALEXANDRE DE ALMEIDA VASCONCELOS</t>
  </si>
  <si>
    <t>LUIS FILIPE CABRAL DE MELO</t>
  </si>
  <si>
    <t>NAPA DFA</t>
  </si>
  <si>
    <t>ALVANILSON REIS PIRES</t>
  </si>
  <si>
    <t>JUSTINO ALVES BEZERRA JÚNIOR</t>
  </si>
  <si>
    <t>HELDER JOSÉ DOS ANJOS</t>
  </si>
  <si>
    <t>FRANCISCO SAMPAIO NOVAES</t>
  </si>
  <si>
    <t>MARCELO CANDEIA SIMÕES</t>
  </si>
  <si>
    <t>ANTÔNIO GERALDO DE LIRA</t>
  </si>
  <si>
    <t>RICK WALTER GOMES DE ALMEIDA</t>
  </si>
  <si>
    <t>MOACIR FRANCISCO DA SILVA</t>
  </si>
  <si>
    <t>WELLINGTON ALVES DE OLIVEIRA</t>
  </si>
  <si>
    <t>WALDSON LEOPOLDINO DE HOLANDA</t>
  </si>
  <si>
    <t>FERNANDO JOSÉ IVO DE MELO</t>
  </si>
  <si>
    <t>FLÁVIO ROBERTO DA SILVA</t>
  </si>
  <si>
    <t>MADALENA MARIA MAIA ALMEIDA</t>
  </si>
  <si>
    <t>JOÃO DE PAULA PINTO NETO</t>
  </si>
  <si>
    <t>ROBMAR DA SILVA BARROS</t>
  </si>
  <si>
    <t>TECON/SUAPE</t>
  </si>
  <si>
    <t>VLADIMIR FIDEL DIAS TORRES</t>
  </si>
  <si>
    <t>DAYSE MARIA DE ARAÚJO PRESTELO</t>
  </si>
  <si>
    <t>DANIEL DA SILVA MOURA</t>
  </si>
  <si>
    <t>DOMÍCIO MARTINIANO DO CARMO JÚNIOR</t>
  </si>
  <si>
    <t>PAULO HENRIQUE ROCHA MACEDO</t>
  </si>
  <si>
    <t>WASHINGTON BONFIM DE ANDRADE</t>
  </si>
  <si>
    <t>LUCIO LUIZ LOPES DE ALMEIDA</t>
  </si>
  <si>
    <t>DIÁRIAS REFERENTES AO MÊS DE ABRIL / 2023</t>
  </si>
  <si>
    <t>REINALDO MIRANDA DA SILVA</t>
  </si>
  <si>
    <t>DIRETOR DFA</t>
  </si>
  <si>
    <t>VISITA TÉCNICA</t>
  </si>
  <si>
    <t>CABO/XEXÉU</t>
  </si>
  <si>
    <t>CARPINA/VITÓRIA/SÃO CAETANO</t>
  </si>
  <si>
    <t>ANA PAULA LEITE SERRANO DE LIMA</t>
  </si>
  <si>
    <t>GERENTE GERAL -  DFA</t>
  </si>
  <si>
    <t>ROBERTO NEVES DE SÁ</t>
  </si>
  <si>
    <t>GERENTE - DFA</t>
  </si>
  <si>
    <t xml:space="preserve">GERENTE </t>
  </si>
  <si>
    <t>PITÁGORAS DA SILVA AUTO</t>
  </si>
  <si>
    <t>RICARDO DANTAS DE SOUZA</t>
  </si>
  <si>
    <t>MAURO EMILIO DE BARROS BELLEI</t>
  </si>
  <si>
    <t>LÚCIO LUIZ LOPES</t>
  </si>
  <si>
    <t xml:space="preserve">WILTON CARLOS DE ALBUQUERQUE </t>
  </si>
  <si>
    <t>JOÃO ELIAS SOARES</t>
  </si>
  <si>
    <t>ALMÉRIO JACKSON PIRES DE CARVALHO</t>
  </si>
  <si>
    <t>MADALENA MARIA MAIA</t>
  </si>
  <si>
    <t>ANDRÉ ALEXANDRE SILVA</t>
  </si>
  <si>
    <t>CALOSMAN ALVES DE OLIVEIRA</t>
  </si>
  <si>
    <t>PAULO ROBERTO PEIXOTO</t>
  </si>
  <si>
    <t>WALTER GERALDO DO NASCIMENTO</t>
  </si>
  <si>
    <t>JENNER DE MELO DE ALBUQUERQUE</t>
  </si>
  <si>
    <t>GMF - DFA</t>
  </si>
  <si>
    <t>T.MULTIMODAL</t>
  </si>
  <si>
    <t>JOSÉ ROMERO FERREIRA DA SILVA</t>
  </si>
  <si>
    <t xml:space="preserve">PLANTÃO NO POSTO FISCAL </t>
  </si>
  <si>
    <t>ERIVALDO FERREIRA</t>
  </si>
  <si>
    <t>JOSÉ ADIMILDON FAGUNDES</t>
  </si>
  <si>
    <t>MAURO CÉSAR TENÓRIO</t>
  </si>
  <si>
    <t>VITOR EMANUEL VALADARES</t>
  </si>
  <si>
    <t xml:space="preserve">ADRIANO CANDEIA </t>
  </si>
  <si>
    <t>WILTON CARLOS DE ALBUQUERQUE MENDES</t>
  </si>
  <si>
    <t>DIÁRIAS REFERENTES AO MÊS DE JANEIRO / 2024</t>
  </si>
  <si>
    <t>MADALENA MARIA MAIA ALMEIDA BARRETO</t>
  </si>
  <si>
    <t>JOSÉ VICENTE DE PAILO SOARES</t>
  </si>
  <si>
    <t>JOSÉ ADIMILSON FAGUNDES</t>
  </si>
  <si>
    <t>SEBASTIÃO DIÓGENES DA SILVA COSTA</t>
  </si>
  <si>
    <t>JENNER DE MELO B. DE ALBUQUERQUE</t>
  </si>
  <si>
    <t>WALTER GERALDO DO NASCIMENTO C. DE AMORIM</t>
  </si>
  <si>
    <t>MARCÍLIO CHAVES MIRANDA</t>
  </si>
  <si>
    <t>WALDSON LEOPODINO DE HOLANDA</t>
  </si>
  <si>
    <t>Manoel de Lemos Vasconcelos</t>
  </si>
  <si>
    <t>184.987-5</t>
  </si>
  <si>
    <t>DIRETOR - DFA</t>
  </si>
  <si>
    <t>Viagem a Brasília, DF, para participar de Reunião do GT 26, a se realizar de 14 a 16.02.2023</t>
  </si>
  <si>
    <t>DF</t>
  </si>
  <si>
    <t>BRASILIA</t>
  </si>
  <si>
    <t>João Luiz da Silva Júnior</t>
  </si>
  <si>
    <t>187.704-6</t>
  </si>
  <si>
    <t xml:space="preserve">GOATE/AFTE </t>
  </si>
  <si>
    <t xml:space="preserve">Evento da 35° Rodada de Negócios da Moda Pernambucana. </t>
  </si>
  <si>
    <t>Fernando Antônio Bezerra Coelho</t>
  </si>
  <si>
    <t>184.946-8</t>
  </si>
  <si>
    <t>GOATE/ DIRETOR DPC</t>
  </si>
  <si>
    <t>MANOEL DE LEMOS VASCONCELOS</t>
  </si>
  <si>
    <t>GOATE/DIRETOR - DFA</t>
  </si>
  <si>
    <t>Como Representante do Estado na COTEPE/ICMS, o AFTE Manoel de Lemos Vasconcelos é o responsável principal pelo assessoramento ao Secretário da Fazenda nos assuntos inerentes às reuniões do CONFAZ; e a quase totalidade dos assuntos a serem discutidos e deliberados nas reuniões do CONFAZ são previamente discutidos nas reuniões da COTEPE/ICMS.</t>
  </si>
  <si>
    <t>BRASÍLIA</t>
  </si>
  <si>
    <t>PAULO FRANCISCO FERREIRA</t>
  </si>
  <si>
    <t>370.938-8</t>
  </si>
  <si>
    <t>GOATE/CONTADOR GERAL DO ESTADO</t>
  </si>
  <si>
    <t>BRASÍLIA - DF, no período de 22/03/2023 à 24/03/2023, participar da 75ª Reunião Ordinária do Grupo de Gestores das Finanças Estaduais - GEFIN</t>
  </si>
  <si>
    <t>CARLOS ALBERTO DE MEDEIROS MIRANDA</t>
  </si>
  <si>
    <t>186.643-5</t>
  </si>
  <si>
    <t>GOATE/Assessor CGE-CTE</t>
  </si>
  <si>
    <t>Participar  no período de 22/03/2023 à 24/03/2023 em GOIÂNIA - GO,  da 75ª Reunião Ordinária do CONAPREV representando o CONFAZ</t>
  </si>
  <si>
    <t>XI edição da Moda e Negócio do Agreste Pernambucano.</t>
  </si>
  <si>
    <t>Abilio Xavier de Almeida Neto</t>
  </si>
  <si>
    <t>171958-0</t>
  </si>
  <si>
    <t>GOATE/Diretor Geral de Política Tributária</t>
  </si>
  <si>
    <t>40ª Reunião Ordinária do COMSEFAZ e 188ª Reunião Ordinária do CONFAZ</t>
  </si>
  <si>
    <t>Viagem a Brasília, DF, para participar de Reunião do GT 26, a se realizar de 14 a 16.02.2023. Com viagem de ida no dia anterior, o dia 13.</t>
  </si>
  <si>
    <t>ADRIANA CAVALCANTI DÓRIA</t>
  </si>
  <si>
    <t>169.964-4</t>
  </si>
  <si>
    <t>GOATE/AFTE II</t>
  </si>
  <si>
    <t>Visita técnica do NAMT da Sefaz PE, para conhecer o NAMT da Sefaz da Paraíba.</t>
  </si>
  <si>
    <t>PB</t>
  </si>
  <si>
    <t>JOÃO PESSOA</t>
  </si>
  <si>
    <t>Paulo Mozart de Queiroz</t>
  </si>
  <si>
    <t xml:space="preserve">178.463-3 </t>
  </si>
  <si>
    <t>GOATE/ AFTE</t>
  </si>
  <si>
    <t>Robson Holanda Soares</t>
  </si>
  <si>
    <t>178057-3</t>
  </si>
  <si>
    <t>GOATE/AFTE</t>
  </si>
  <si>
    <t>Reunião do ENCAT.</t>
  </si>
  <si>
    <t>ES</t>
  </si>
  <si>
    <t>VITÓRIA</t>
  </si>
  <si>
    <t>CRISTIANO HENRIQUE ARAGÃO DIAS</t>
  </si>
  <si>
    <t>187.774-7</t>
  </si>
  <si>
    <t>GOATE/COORDENADOR DA CAT</t>
  </si>
  <si>
    <t>Participar da 72º Encontro Nacional de Coordenadores e Administradores Tributários Estaduais - ENCAT, na Cidade de Vitória/ES, nos dias 12 a 14 de abril de 2023.</t>
  </si>
  <si>
    <t>PEDRO VICTOR NEVES FERREIRA</t>
  </si>
  <si>
    <t>446.034-0</t>
  </si>
  <si>
    <t>GOAAF/Analista de Apoio as Atividades Fazendárias</t>
  </si>
  <si>
    <t>Realizar vistoria e levantamento dos serviços necessários à recuperação predial da ARE Araripina, em atendimento, a e-mail enviado em 15/03/2023 por FRANCISCO JUVANIO ALENCAR DE CARVALHO, Gerente de Circunscrição ARE Araripina/Ouricuri.</t>
  </si>
  <si>
    <t>ARARIPINA</t>
  </si>
  <si>
    <t>JOSÉ IVAN VIEIRA SOARES</t>
  </si>
  <si>
    <t>385.975-4</t>
  </si>
  <si>
    <t xml:space="preserve">Engenheiro Civil </t>
  </si>
  <si>
    <t>LAÉRCIO VALADÃO PERDIGÃO</t>
  </si>
  <si>
    <t>186.684-2</t>
  </si>
  <si>
    <t>AFTE/ Chefe da unidade de Processos</t>
  </si>
  <si>
    <t>Representar Pernambuco na reunião do GT 06 da Cotepe, que discute sobre documentos fiscais e documentos de informação econômico-fiscais (Ajuste Sinief)</t>
  </si>
  <si>
    <t>ELCY CABRAL DE LIMA</t>
  </si>
  <si>
    <t>169.989-0</t>
  </si>
  <si>
    <t>AFTE/ Superintendente Jurídico</t>
  </si>
  <si>
    <t>Participar da reunião ordinária do GT10 - PROCURADORIAS ESTADUAIS - (Participantes: Todas as UF's), visando debater e promover estudos relacionados à análise de matérias judicializadas referentes a normas aprovadas pelo CONFAZ</t>
  </si>
  <si>
    <t>O período de 27/05/2023 a 28/05/2023 sem ônus para o estado, considerando que o evento ocorrerá no dia do deslocamento, o servidor fará jus apenas a uma diária parcial. Conforme portaria nº 193 D.O. dia 17/05/2023</t>
  </si>
  <si>
    <t>AFTE/DIRETOR</t>
  </si>
  <si>
    <t>AFTE Manoel de Lemos Vasconcelos atua no assessoramento ao Secretário da Fazenda nos assuntos inerentes às reuniões do CONFAZ; e a quase totalidade dos assuntos a serem discutidos e deliberados nas reuniões do CONFAZ são previamente discutidos nas reuniões da COTEPE/ICMS</t>
  </si>
  <si>
    <t>STEPHANIE CHRISTINI GOMES PEREIRA</t>
  </si>
  <si>
    <t>370967-1</t>
  </si>
  <si>
    <t>AFTE/Secretária Executiva de Gestão Estratégica</t>
  </si>
  <si>
    <t>Participar da 192ª Reunião Ordinária da COTEPE/ICMS, no período de 13 a 15.06.2023, em Brasília</t>
  </si>
  <si>
    <t>CARLOS ALBERTO DE MIRANDA MEDEIROS</t>
  </si>
  <si>
    <t> 186.643-5</t>
  </si>
  <si>
    <t>AFTE/ASSESSOR CTE/CGE</t>
  </si>
  <si>
    <t>Participar no período de 18 à 21 de junho de 2023 da 76ª Reunião Ordinária do GEFIN, na cidade de Natal, Rio Grande do Norte. </t>
  </si>
  <si>
    <t>DIÁRIAS SEM PASSAGEM. Inicialmente foram pagas 3 diárias ao servidor que teve o retorno antecipado por motivo pessoal, a diferença entre o valor devido e o valor pago ao servidor foi restituído ao erário através da 2023SG008663.</t>
  </si>
  <si>
    <t>371.938-8</t>
  </si>
  <si>
    <t>CONTADOR GERAL DO ESTADO</t>
  </si>
  <si>
    <t>Participar no período de 18 à 21 de junho de 2023 da 76ª Reunião Ordinária do GEFIN, na cidade de Natal, Rio Grande do Norte.</t>
  </si>
  <si>
    <t>DIÁRIAS SEM PASSAGEM</t>
  </si>
  <si>
    <t>AFTE/COORDENADOR DA CAT</t>
  </si>
  <si>
    <t>Participar de reunião que irá tratar dos Impactos da Arrecadação de Tributos Estaduais decorrentes da Cooperação Técnica entre a ANP e as Secretarias de Fazenda dos Estados, a ser realizada no dia 20 de junho de 2023, em Brasília-DF</t>
  </si>
  <si>
    <t>19/06/203</t>
  </si>
  <si>
    <t>ANTÔNIO MACHADO GUEDES ALCOFORADO</t>
  </si>
  <si>
    <t>171.962-9</t>
  </si>
  <si>
    <t>Participar do GT47 - Reforma Tributária- Extraordinário (PRESENCIAL), para os dias 27 a 30.06.2023, de 9h às 18h.</t>
  </si>
  <si>
    <t>AFTE/CHEFE UNIDADE DE PROCESSOS</t>
  </si>
  <si>
    <t>Representar Pernambuco na reunião do GT 06 da Cotepe, que discute sobre documentos fiscais e documentos de informação econômico-fiscais</t>
  </si>
  <si>
    <t>Carlos Alberto de Miranda Medeiros</t>
  </si>
  <si>
    <t>AFTE/Assessor CTE</t>
  </si>
  <si>
    <t>Participar da 76ª Reunião Ordinária do Conselho Nacional dos Dirigentes de Regimes Próprios de Previdência Social - CONAPREV</t>
  </si>
  <si>
    <t>Recife</t>
  </si>
  <si>
    <t>SP</t>
  </si>
  <si>
    <t>São Paulo</t>
  </si>
  <si>
    <t>Diária inicialmente paga a maior, com adição de uma diária parical no valor de R$263,87 indevidamente, valor já devolvido ao erário através da 2023GR000011.</t>
  </si>
  <si>
    <t>Reinaldo Miranda da Silva</t>
  </si>
  <si>
    <t>187.918-7</t>
  </si>
  <si>
    <t>AFTE/Diretor - DFA</t>
  </si>
  <si>
    <t xml:space="preserve"> Reunião do 73° ENCAT</t>
  </si>
  <si>
    <t>AM</t>
  </si>
  <si>
    <t>Manaus</t>
  </si>
  <si>
    <t>178.057-3</t>
  </si>
  <si>
    <t>Cristiano Henrique Aragão Dias</t>
  </si>
  <si>
    <t xml:space="preserve"> 187.774-7</t>
  </si>
  <si>
    <t>AFTE/Coordenador CAT</t>
  </si>
  <si>
    <t>Participar do 73º Encontro Nacional de Coordenadores e Administradores Tributários Estaduais - ENCAT</t>
  </si>
  <si>
    <t>Marcelo Pires Ferreira</t>
  </si>
  <si>
    <t>187.869-7</t>
  </si>
  <si>
    <t>AFTE/Gerente</t>
  </si>
  <si>
    <t>Reunião do GT60 - Meios de Pagamentos Eletrônicos</t>
  </si>
  <si>
    <t>Brasília</t>
  </si>
  <si>
    <t>Davi Cozzi do Amaral</t>
  </si>
  <si>
    <t>370.971-0</t>
  </si>
  <si>
    <t>JATTE/Superintendente Jurídico</t>
  </si>
  <si>
    <t>Representar o Sr. Secretario da Fazenda de Pernambuco na Convocação da 32ª Reunião Extraordinária do Comsefaz</t>
  </si>
  <si>
    <t>Mônica Cristina Fraga Souza</t>
  </si>
  <si>
    <t>180.248-8</t>
  </si>
  <si>
    <t xml:space="preserve">AFTE/ Corregedora Chefe </t>
  </si>
  <si>
    <t>Participação no 3º Seminário Nacional de Processo Administrativo Disciplinar</t>
  </si>
  <si>
    <t>PR</t>
  </si>
  <si>
    <t>Foz do Iguaçu</t>
  </si>
  <si>
    <t>Participar da XII edição da Moda e Negócio do Agreste Pernambucano.</t>
  </si>
  <si>
    <t>Santa Cruz do Capibaribe</t>
  </si>
  <si>
    <t>Participar da Reunião da Câmera Setorial Textil.</t>
  </si>
  <si>
    <t>Caruaru</t>
  </si>
  <si>
    <t>Wilson José de Paula</t>
  </si>
  <si>
    <t>Secretário da Fazenda</t>
  </si>
  <si>
    <t>Participar da 41ª Reunião Ordinária do Comitê Nacional de Secretários de Fazenda - COMSEFAZ e da 189ª Reunião Ordinária do Conselho Nacional de Política Fazendária - CONFAZ</t>
  </si>
  <si>
    <t>SE</t>
  </si>
  <si>
    <t>Aracaju</t>
  </si>
  <si>
    <t xml:space="preserve"> 171.958-0</t>
  </si>
  <si>
    <t>AFTE/Diretor de Política Tributária</t>
  </si>
  <si>
    <t>Reunião dos Representantes COTEPE, da 41ª Reunião Ordinária do Comitê Nacional de Secretários de Fazenda - COMSEFAZ - e da 189ª Reunião Ordinária do Conselho Nacional de Política Fazendária - CONFAZ</t>
  </si>
  <si>
    <t>Ana Paula Nunes Viana</t>
  </si>
  <si>
    <t>Diretora de Comunicação</t>
  </si>
  <si>
    <t>Participar da 36ª Edição da Rodada de Negócios da Moda em Pernambuco, acompanhando a Secretária Adjunta, Stephanie Christini Gomes Pereira</t>
  </si>
  <si>
    <t>Lucas de Arruda Salviano</t>
  </si>
  <si>
    <t>446.072-3</t>
  </si>
  <si>
    <t>AnAAF/Supervisor de Mercadorias Apreendidas</t>
  </si>
  <si>
    <t>Remoção das mercadorias apreendidas na UAVS Xexéu</t>
  </si>
  <si>
    <t>Xexéu</t>
  </si>
  <si>
    <t>Para participar da 77ª Reunião Ordinária do Grupo de Gestores das Finanças Estaduais - GEFIN, bem como das reuniões dos Grupos de Trabalho do GEFIN</t>
  </si>
  <si>
    <t>RJ</t>
  </si>
  <si>
    <t>RIO DE JANEIRO</t>
  </si>
  <si>
    <t xml:space="preserve"> STEPHANIE CHRISTINI GOMES PEREIRA</t>
  </si>
  <si>
    <t>AFTE/Secretária Adjunta</t>
  </si>
  <si>
    <t>Para Compor a Comitiva Governamental do Plano Plurianual - PPA, Ouvir para Mudar, no período de 13 a 16/09/2023, nas regiões Sertão do Submédio São Francisco, Sertão do Alto Pajeú, Sertão do Moxotó, Agreste Meridional e Zona da Mata Sul.</t>
  </si>
  <si>
    <t>Floresta, Serra Talhada,Palmares,  Arcoverde e Garanhuns</t>
  </si>
  <si>
    <t>Compor a Comitiva Governamental do Plano Plurianual - PPA, Ouvir para Mudar, no período de 21 a 23/09/2023, nas regiões do Agreste Central, Setentrional, Sertão do Moxotó, Agreste Meridional, Zona da Mata Norte.</t>
  </si>
  <si>
    <t>CARUARU, STA CRUZ DO CAPIBARIBE, CARPINA</t>
  </si>
  <si>
    <t>ANA CECILIA CANTO SABINO DE MIRANDA COSTA</t>
  </si>
  <si>
    <t>446041-3</t>
  </si>
  <si>
    <t>Assessoria SGE - DAS-5</t>
  </si>
  <si>
    <t>Acompanhar a Secretária Adjunta de Fazenda, STEPHANIE CHRISTINI GOMES PEREIRA, no dia 23/09/2023, na região da Zona da Mata Norte, durante o evento Ouvir para Mudar (Comitiva Governamental do Plano Plurianual - PPA).</t>
  </si>
  <si>
    <t>Arthur Delgado  de Souza</t>
  </si>
  <si>
    <t xml:space="preserve"> participar na reunião dos representantes COTEPE, Comsefaz e Confaz </t>
  </si>
  <si>
    <t>Rolando Barros Borges</t>
  </si>
  <si>
    <t>169.987-3</t>
  </si>
  <si>
    <t xml:space="preserve"> Participar da Revenda Conectada - SINDICOMBUSTIVEIS.</t>
  </si>
  <si>
    <t>Laércio Valadão  Perdigão</t>
  </si>
  <si>
    <t>Para participar na reunião do GT 06 da COTEPE , ajuste SINIEF</t>
  </si>
  <si>
    <t>Cristiano Henrique Aragão dias</t>
  </si>
  <si>
    <t>Participar da 8º edição da EXPOGESSO - Exposição e feira internacional das Indústrias do Gesso</t>
  </si>
  <si>
    <t>TRINDADE-PE</t>
  </si>
  <si>
    <t>Devolução de 1 diária parcial por GR,conf. Doc. instruídos no SEI 41953593.</t>
  </si>
  <si>
    <t> Elias Alexandrino da Silva Júnior</t>
  </si>
  <si>
    <t>187.786-0</t>
  </si>
  <si>
    <t>VISITA À II RF - CARUARU ( CPCAF- AVALIAÇÃO 1 QD 2023)</t>
  </si>
  <si>
    <t>Diretor/DFA</t>
  </si>
  <si>
    <t>74º Encontro Nacional de Coordenadores e Administradores Tributários Estaduais/ENCAT.</t>
  </si>
  <si>
    <t>SÃO PAULO</t>
  </si>
  <si>
    <t>ARTUR DELGADO DE SOUZA</t>
  </si>
  <si>
    <t>370920-5</t>
  </si>
  <si>
    <t>Viagem para Brasília para participação na 194ª Reunião Ordinária da COTEPE/ICMS</t>
  </si>
  <si>
    <t>184987-5</t>
  </si>
  <si>
    <t>78ª Reunião Ordinária do GEFIN, no Hotel Sonata de Iracema, na Praia de Iracema, Fortaleza – CE</t>
  </si>
  <si>
    <t>CE</t>
  </si>
  <si>
    <t>FORTALEZA</t>
  </si>
  <si>
    <t>VISITA À II RF - CARUARU (CPCAF - VALIDAÇÃO)</t>
  </si>
  <si>
    <t>WILSON JOSÉ DE PAULA</t>
  </si>
  <si>
    <t>268.870-8</t>
  </si>
  <si>
    <t>77ª Reunião Ordinária do Conselho Nacional dos Dirigentes de Regimes Próprios de Previdência Social - CONAPREV </t>
  </si>
  <si>
    <t>MT</t>
  </si>
  <si>
    <t xml:space="preserve">CUIABÁ </t>
  </si>
  <si>
    <t>PATRICIA DE LUCENA FARIAS</t>
  </si>
  <si>
    <t>348048-8</t>
  </si>
  <si>
    <t>PREGOEIRA</t>
  </si>
  <si>
    <t>Realização do processo licitatório 0002.2023.0002.SEFAZ-PEem Petrolina</t>
  </si>
  <si>
    <t xml:space="preserve">PE </t>
  </si>
  <si>
    <t>MARCIA MARIA BRAINER SOARES</t>
  </si>
  <si>
    <t>COORD. ORÇAMENTO</t>
  </si>
  <si>
    <t>Apoio técnico ao pregão presencial, referente as obras de recuperação predial da ARE PETROLINA</t>
  </si>
  <si>
    <t>Participar da 43ª Reunião Ordinária do Comitê Nacional de Secretários de Fazenda - COMSEFAZ e da 191ª Reunião Ordinária do Conselho Nacional de Política Fazendária - CONFAZ</t>
  </si>
  <si>
    <t>MS</t>
  </si>
  <si>
    <t>Viagem ocorreu de 06 a 10 de dezembro de 2023 porém os dias 9 e 10 de dezembro foram sem ônus para o estado.</t>
  </si>
  <si>
    <t>DIÁRIAS REFERENTES AO MÊS DE FEVEREIRO / 2023</t>
  </si>
  <si>
    <t>DIÁRIAS REFERENTES AO MÊS DE FEVEREIRO</t>
  </si>
  <si>
    <t>DIÁRIAS REFERENTES AO MÊS DE MARÇO / 2023</t>
  </si>
  <si>
    <t>PROFISCO</t>
  </si>
  <si>
    <t>DANIELLE CAMPELLO DE MELO AUGUSTO</t>
  </si>
  <si>
    <t>363.790-5</t>
  </si>
  <si>
    <t>SUPERINTENDENTE STI</t>
  </si>
  <si>
    <t>PARTIC. NA 55ª REUNIÃO ORD. DA COGEF</t>
  </si>
  <si>
    <t>REUNIÃO</t>
  </si>
  <si>
    <t>RS</t>
  </si>
  <si>
    <t>PORTO ALEGRE</t>
  </si>
  <si>
    <t>FÁBIO HENRIQUE S. DE OLIVEIRA</t>
  </si>
  <si>
    <t>392.884-5</t>
  </si>
  <si>
    <t>SECRETÁRIO EXECUTIVO</t>
  </si>
  <si>
    <t>Houve Pagamento Complementar das Diárias.</t>
  </si>
  <si>
    <t>PATRÍCIA DE LUCENA FARIAS</t>
  </si>
  <si>
    <t>348.048-8</t>
  </si>
  <si>
    <t>PART. NO 18º CONGRESSO BRASILEIRO DE PREGOEIRO</t>
  </si>
  <si>
    <t>FOZ DO IGUAÇU</t>
  </si>
  <si>
    <t>MARIA GORETE B. DE CARVALHO</t>
  </si>
  <si>
    <t>366.224-1</t>
  </si>
  <si>
    <t>CAROLINA GELENSKE ALVES LIMA SILVA</t>
  </si>
  <si>
    <t>AGTIC / GERENTE DE ESTRATÉGIA E ESTRUTURA</t>
  </si>
  <si>
    <t>PARTIC. 56ª REUNIÃO ORDINÁRIA DA COMISSÃO DE GESTÃO FAZENDÁRIA</t>
  </si>
  <si>
    <t>DANIELLE CAMPELLO DE M. AUGUSTO</t>
  </si>
  <si>
    <t>SUPERINTENDENTE DE TECNOLOGIA DA INFORMAÇÃO</t>
  </si>
  <si>
    <t>DANIELLA MYRIAN DE SOUSA SILVA</t>
  </si>
  <si>
    <t>SUPERINTENDENTE DE GESTÃO E FINANÇAS</t>
  </si>
  <si>
    <t>PARTIC. REUNIÃO DE REVISÃO DA CARTEIRA DE PROJETOS EM EXECUÇÃO PARA O ANO DE 2023</t>
  </si>
  <si>
    <t>FÁBIO HENRIQUE SOARES DE OLIVEIRA</t>
  </si>
  <si>
    <t>NATHÁLIA LUIZA FARIAS DA SILVA</t>
  </si>
  <si>
    <t>DIRETORA DA ESAFAZ</t>
  </si>
  <si>
    <t>PARTIC. 83ª REUNIÃO ORDINÁRIA DA GDFAZ</t>
  </si>
  <si>
    <t>MG</t>
  </si>
  <si>
    <t>BELO HORIZONTE</t>
  </si>
  <si>
    <t xml:space="preserve">SUPERINTENDENTE DE TECNOLOGIA DA INFORMAÇÃO  </t>
  </si>
  <si>
    <t>57ª REUNIÃO ORDINÁRIA DA COMISSÃO DE GESTÃO FAZENDÁRIA . COGEF</t>
  </si>
  <si>
    <t>MANAUS</t>
  </si>
  <si>
    <t xml:space="preserve">FÁBIO HENRIQUE SOARES DE OLIVEIRA </t>
  </si>
  <si>
    <t xml:space="preserve"> SECRETÁRIO EXECUTIVO DE COORDENAÇÃO INSTITUCIONAL</t>
  </si>
  <si>
    <t>362.504-4</t>
  </si>
  <si>
    <t>NATHALIA LUIZA FARIAS DA SILVA</t>
  </si>
  <si>
    <t>459388-0</t>
  </si>
  <si>
    <t>DIRETORA DA ESCOLA FAZENDÁRIA -  ESAFAZ</t>
  </si>
  <si>
    <t>6ª SEMANA DA AVALIAÇÃO EM ESCOLAS DE GOVERNO - SAEG</t>
  </si>
  <si>
    <t xml:space="preserve">EVENTO  </t>
  </si>
  <si>
    <t>SUÍÇA</t>
  </si>
  <si>
    <t>GENEBRA</t>
  </si>
  <si>
    <t xml:space="preserve"> ANA PAULA LEITE SERRANO DE LIMA</t>
  </si>
  <si>
    <t>GERENTE GERAL DE FISCALIZAÇÃO E ATENDIMENTO - DFA</t>
  </si>
  <si>
    <t xml:space="preserve">VISITA TÉCNICA  À SEFAZ-SP PARA CONHECER SOLUÇÕES DIFERENCIADAS JÁ IMPLANTADAS. </t>
  </si>
  <si>
    <t xml:space="preserve">SÃO PAULO </t>
  </si>
  <si>
    <t xml:space="preserve">VISITA TÉCNICA </t>
  </si>
  <si>
    <t xml:space="preserve">ROBSON HOLANDA SOARES </t>
  </si>
  <si>
    <t>AUDITOR DO TESOURO ESTADUAL - AFTE</t>
  </si>
  <si>
    <t>MÁRCIO DE MENDONÇA NEVES</t>
  </si>
  <si>
    <t>370.956-6</t>
  </si>
  <si>
    <t>GERENTE  DE FISCALIZAÇÃO E ATENDIMENTO - DFA</t>
  </si>
  <si>
    <t>DANIELLA MYRIAN DE SOUZA SILVA</t>
  </si>
  <si>
    <t>PARTICIPAR DA 58ª REUNIÃO ORDINÁRIA DA COMISSÃO DE GESTÃO FAZENDÁRIA - COGEF</t>
  </si>
  <si>
    <t xml:space="preserve">VITÓRIA </t>
  </si>
  <si>
    <t xml:space="preserve">DANIELLE CAMPELLO DE MELO AUGUSTO </t>
  </si>
  <si>
    <t xml:space="preserve">SUPERINTENDENTE DE TECNOLOGIA DA INFORMAÇÃO </t>
  </si>
  <si>
    <t xml:space="preserve">SECRETÁRIO EXECUTIVO DE COORDENAÇÃO INSTITUCIONAL </t>
  </si>
  <si>
    <t>459.388-0</t>
  </si>
  <si>
    <t>DIRETORIA DA ESCOLA FAZENDÁRIA -ESAFAZ</t>
  </si>
  <si>
    <t>PARTICIPAR DA 85ª REUNIÃO ORDINÁRIA DO GDFAZ</t>
  </si>
  <si>
    <t>PI</t>
  </si>
  <si>
    <t>TERESINA</t>
  </si>
  <si>
    <t>WALCLECIA APARECIDA DOS SANTOS,</t>
  </si>
  <si>
    <t>408.336-9</t>
  </si>
  <si>
    <t xml:space="preserve">SUPERINTENDENTE DE GESTÃO DE PESSOAS </t>
  </si>
  <si>
    <t xml:space="preserve">RICARDO MARQUES DE AZEVEDO </t>
  </si>
  <si>
    <t xml:space="preserve">158.238-0 </t>
  </si>
  <si>
    <t>GOATE/GERENTE - AFTE II</t>
  </si>
  <si>
    <t>OROCÓ/BELÉM DO S. FRANCISCO/FLORESTA</t>
  </si>
  <si>
    <t>ALEX ANDRADE SAMPAIO</t>
  </si>
  <si>
    <t xml:space="preserve">187.978-2 </t>
  </si>
  <si>
    <t xml:space="preserve">ANDRÉ ALEXEI LYRA CAMARA  </t>
  </si>
  <si>
    <t xml:space="preserve">180.235-6 </t>
  </si>
  <si>
    <t>GOATE/DIRETOR – AFTE II</t>
  </si>
  <si>
    <t xml:space="preserve">Visita Técnica </t>
  </si>
  <si>
    <t>SALGUEIRO/ARARIPINA</t>
  </si>
  <si>
    <t xml:space="preserve">FRANCISCO ENIO GONÇALVES LIMA </t>
  </si>
  <si>
    <t xml:space="preserve">368.075-4 </t>
  </si>
  <si>
    <t xml:space="preserve">SERVIDOR/MOTORISTA </t>
  </si>
  <si>
    <t xml:space="preserve">A serviço da Gerência do NAPA PETROLINA III RF </t>
  </si>
  <si>
    <t xml:space="preserve">Leva eletricista para verifica ar condicionado na unidade </t>
  </si>
  <si>
    <t>OURICURI/ARARIPINA/SALGUEIRO</t>
  </si>
  <si>
    <t>GOATE/GERENTE – AFTE II</t>
  </si>
  <si>
    <t>PARNAMIRIM/S. J. DO BELMONTE/</t>
  </si>
  <si>
    <t>CABROBÓ</t>
  </si>
  <si>
    <t>TRINDADE/IPUBI</t>
  </si>
  <si>
    <t>NAPA III RF</t>
  </si>
  <si>
    <t>FRANCISCO ENIO GONÇALVES LIMA</t>
  </si>
  <si>
    <t>Viagem para Delmiro/Recife, a serviço da Gerência do NAPA PETROLINA III RF,  levar material e buscar</t>
  </si>
  <si>
    <t>DELMIRO GOUVEIA/RECIFE</t>
  </si>
  <si>
    <t>RICARDO MARQUES DE AZEVEDO</t>
  </si>
  <si>
    <t>158.238-0</t>
  </si>
  <si>
    <t>ITACURUBA/ FLORESTA/ JATOBÁ</t>
  </si>
  <si>
    <t>OURICURI/ PETROLÂNDIA</t>
  </si>
  <si>
    <t>FRANCISCO JUVANIO DE ALENCAR CARVALHO</t>
  </si>
  <si>
    <t>186.669-9</t>
  </si>
  <si>
    <t>PARTICIPAR DE REUNIÃO COM A DIRETORIA DA III RF</t>
  </si>
  <si>
    <t xml:space="preserve">Reunião e Visita Técnica </t>
  </si>
  <si>
    <t>PETROLÂNDIA/ SALGUEIRO / ARARIPINA</t>
  </si>
  <si>
    <t xml:space="preserve">S. J. DO BELMONTE </t>
  </si>
  <si>
    <t>BELÉM DO S. FRANCISCO</t>
  </si>
  <si>
    <t>TRINDADE/IPUBI/ARARIPINA</t>
  </si>
  <si>
    <t>IPUBI/PARNAMIRIM</t>
  </si>
  <si>
    <t>Visita Técnica</t>
  </si>
  <si>
    <t>PETROLÂNDIA</t>
  </si>
  <si>
    <t>Viagem para Delmiro Gouveia leva água mineral</t>
  </si>
  <si>
    <t>Reunião com a CAT</t>
  </si>
  <si>
    <t>Tratar da implantação Central de Monitoramento</t>
  </si>
  <si>
    <t>PAULO SÉRGIO OLIVEIRA DE SOUZA</t>
  </si>
  <si>
    <t>370.966-3</t>
  </si>
  <si>
    <t>MARTINHO ALVES CARDOSO FILHO</t>
  </si>
  <si>
    <t xml:space="preserve">187.902-2 </t>
  </si>
  <si>
    <t>S. J. DO BELMONTE</t>
  </si>
  <si>
    <t>CABROBÓ/ BELÉM DO S. FRANCISCO</t>
  </si>
  <si>
    <t>Viagem para pegar material em Delmiro Gouveia por motivo do fechamento do Posto Fiscal</t>
  </si>
  <si>
    <t>Viagem com o diretor da III RF</t>
  </si>
  <si>
    <t>Viagem para Recife buscar material</t>
  </si>
  <si>
    <t xml:space="preserve">Reunião com a DOE </t>
  </si>
  <si>
    <t>FLORESTA</t>
  </si>
  <si>
    <t>Visita Técnica nas Unidades da III RF</t>
  </si>
  <si>
    <t>GOATE/ AFTE II</t>
  </si>
  <si>
    <t>DORMENTES/OURICURI/ ARARIPINA</t>
  </si>
  <si>
    <t>158.238-1</t>
  </si>
  <si>
    <t xml:space="preserve">BELÉM DO S. FRANCISCO </t>
  </si>
  <si>
    <t xml:space="preserve">Reunião com a CAT e a DOE. </t>
  </si>
  <si>
    <t xml:space="preserve">Viagem com Diretor da lll RF </t>
  </si>
  <si>
    <t xml:space="preserve">Petrolândia/Salgueiro/Araripina </t>
  </si>
  <si>
    <t>Trindade, Araripina</t>
  </si>
  <si>
    <t xml:space="preserve">Visitas Técnicas nas ARE´s da III RF. </t>
  </si>
  <si>
    <t xml:space="preserve"> Petrolândia, Salgueiro e Araripina</t>
  </si>
  <si>
    <t xml:space="preserve">Recife-PE, a fim de buscar material para atendimento das necessidades da Sede-Petrolina </t>
  </si>
  <si>
    <t>CABROBO</t>
  </si>
  <si>
    <t xml:space="preserve">A serviço da DIRETORIA III RF </t>
  </si>
  <si>
    <t>Trindade, Araripina, Ouricuri e Ipubi</t>
  </si>
  <si>
    <t xml:space="preserve"> Visita Técnica nas ARE´s de Salgueiro e Nova Petrolândia</t>
  </si>
  <si>
    <t>Salgueiro, Petrolândia</t>
  </si>
  <si>
    <t xml:space="preserve"> Viagem para Recife a serviço da Diretoria da DG III RF </t>
  </si>
  <si>
    <t xml:space="preserve">BELÉM DO S. FRANCISCO/ PETROLÂNDIA </t>
  </si>
  <si>
    <t xml:space="preserve">CABROBÓ </t>
  </si>
  <si>
    <t xml:space="preserve">viagem para Araripina, a serviço da Gerência do NAPA PETROLINA III RF. </t>
  </si>
  <si>
    <t xml:space="preserve"> Ouricuri e Ipubi </t>
  </si>
  <si>
    <t xml:space="preserve">viagem para Petrolândia e Salgueiro, a serviço da Gerência do NAPA PETROLINA III RF. </t>
  </si>
  <si>
    <t xml:space="preserve">PEDRO EMANUEL GOMES BATISTA </t>
  </si>
  <si>
    <t xml:space="preserve">446.032-4 </t>
  </si>
  <si>
    <t>ANALISTA DE APOIO ADM AS ATIVIDADES FAZENDARIA</t>
  </si>
  <si>
    <t xml:space="preserve">viagem para Araripina e Ouricuri, a serviço da Gerência do NAPA PETROLINA III RF. </t>
  </si>
  <si>
    <t>ARARIPINA, OURICRUI</t>
  </si>
  <si>
    <t xml:space="preserve">369.075-4 </t>
  </si>
  <si>
    <t>ANDRÉ ALEXEI LYRA CÂMARA</t>
  </si>
  <si>
    <t>GOATE/DIRETOR - AFTE II</t>
  </si>
  <si>
    <t>Visita Técnica na ARE Ouricuri.</t>
  </si>
  <si>
    <t xml:space="preserve">CABROBÓ, OROCO, </t>
  </si>
  <si>
    <t>S.J. DO BELMONTE</t>
  </si>
  <si>
    <t xml:space="preserve">Viagem para RECIFE pegar materiais. </t>
  </si>
  <si>
    <t xml:space="preserve">Visitas Técnicas nas ARE´s de Petrolândia, Salgueiro, Araripina e Ouricuri </t>
  </si>
  <si>
    <t>PETROLÂNDIA, SALGUEIRO,ARARIPINA E OURICURI</t>
  </si>
  <si>
    <t>ARARIPINA,TRIDADE, IPUBI</t>
  </si>
  <si>
    <t xml:space="preserve">Motivo de viagem para Salgueiro e Araripina, a serviço do Diretor da DG III RF. </t>
  </si>
  <si>
    <t>Salgueiro , Araripina</t>
  </si>
  <si>
    <t xml:space="preserve">viagem para Caruaru, a serviço do Diretor da DG III RF. </t>
  </si>
  <si>
    <t xml:space="preserve">viagem para Caruaru,  a serviço da Diretoria  PETROLINA III RF. </t>
  </si>
  <si>
    <t xml:space="preserve">viagem para Araripina, a serviço da Diretoria da DG III RF </t>
  </si>
  <si>
    <t>Araripina</t>
  </si>
  <si>
    <t xml:space="preserve">viagem para Recife, a serviço da Gerência do NAPA PETROLINA III RF, pega material no Almoxarifado. </t>
  </si>
  <si>
    <t xml:space="preserve">Petrolândia, Salgueiro, Araripina e Ouricuri </t>
  </si>
  <si>
    <t>S. J. do Belmonte</t>
  </si>
  <si>
    <t>Belém do S. Francisco S. Francisco</t>
  </si>
  <si>
    <t xml:space="preserve">Ouricuri, Araripina </t>
  </si>
  <si>
    <t>Viagem para Araripina, a serviço da Gerência do NAPA PETROLINA III RF</t>
  </si>
  <si>
    <t>viagem para Araripina, a serviço da Gerência do NAPA PETROLINA III RF.</t>
  </si>
  <si>
    <t>Visitas Técnicas nas ARE´s de Petrolândia, Salgueiro, Araripina e Ouricuri.</t>
  </si>
  <si>
    <t>Petrolândia, Salgueiro, Araripina, Ouricuri</t>
  </si>
  <si>
    <t>BELÉM DO S. FRANCISCO/CABROBÓ</t>
  </si>
  <si>
    <t>TRINDADE</t>
  </si>
  <si>
    <t>VIAGEM PELAS AGENCIAS DA III RF A SERVIÇO DA DIRETORIA</t>
  </si>
  <si>
    <t>ARARIPINA/PETROLANDIA/OURICURI, SALGUEIRO</t>
  </si>
  <si>
    <t>180.235-5</t>
  </si>
  <si>
    <t>Visita Técnica na ARE de Salgueiro.</t>
  </si>
  <si>
    <t>Visita Técnica nas ARE´s de Petrolândia, Salgueiro, Araripina e Ouricuri.</t>
  </si>
  <si>
    <t>S. J. DO BELMONTE/ CABROBÓ</t>
  </si>
  <si>
    <t>07/12/2023/ 12/12/2023</t>
  </si>
  <si>
    <t>08/12/2023/ 12/12/2023</t>
  </si>
  <si>
    <t>TRINDADE/ IPUBI</t>
  </si>
  <si>
    <t>MIGUEL ANGELO ALMEIDA FELICIANO</t>
  </si>
  <si>
    <t>187.903-0</t>
  </si>
  <si>
    <t>GOATE/ DIRETOR DA II RF</t>
  </si>
  <si>
    <t xml:space="preserve">Reuniões na CAT Recife PE </t>
  </si>
  <si>
    <t>09,17,23 e 30/01/2023</t>
  </si>
  <si>
    <t>DANIEL HENRIQUE PÍNHEIRO DE AQUINO</t>
  </si>
  <si>
    <t>187.696-1</t>
  </si>
  <si>
    <t>GOATE / GERENTE REGIONAL DA II RF</t>
  </si>
  <si>
    <t>INSPEÇÃO NA ARA GARANHUNS</t>
  </si>
  <si>
    <t>ANTONIO JOSE DE OLIVEIRA</t>
  </si>
  <si>
    <t>363.180-0</t>
  </si>
  <si>
    <t>ADM /  MOTORISTA</t>
  </si>
  <si>
    <t xml:space="preserve">Transportar materiais de expediente DO ALMOXARIFADO Central para NAPA  da II RF </t>
  </si>
  <si>
    <t>23 e 30/01/2023</t>
  </si>
  <si>
    <t>EMANUEL PEDRO DA SILVA CAVALCANTI</t>
  </si>
  <si>
    <t>187.788-7</t>
  </si>
  <si>
    <t>DILIGÊNCIAS FISCAIS</t>
  </si>
  <si>
    <t>GRAVATÁ/SURUBIM/JUREMA/CHÃ DE ALEGRIA/POMBOS e GLORIA DE GOITÁ</t>
  </si>
  <si>
    <t>06,09,11,12,13 e 31/01/2023</t>
  </si>
  <si>
    <t>SAULO SANTOS DE SOUZA</t>
  </si>
  <si>
    <t>171.054-0</t>
  </si>
  <si>
    <t>GOATE / AFTE II</t>
  </si>
  <si>
    <t xml:space="preserve">AVALIAÇÃO DE ICD </t>
  </si>
  <si>
    <t>AFOGADOS DA INGAZEIRA / BETÂNIA</t>
  </si>
  <si>
    <t>11 e 24/01/2023</t>
  </si>
  <si>
    <t>EUGENIO TORRES NETO</t>
  </si>
  <si>
    <t>187.790-9</t>
  </si>
  <si>
    <t>INTIMAÇÕES FISCAIS</t>
  </si>
  <si>
    <t>BREJÃO e SERRA TALHADA</t>
  </si>
  <si>
    <t>19 e 24/01/2023</t>
  </si>
  <si>
    <t>GEORGE WALLACE LEITE DE OLIVEIRA SOUZA</t>
  </si>
  <si>
    <t>187.807-7</t>
  </si>
  <si>
    <t xml:space="preserve">DILIGÊNCIAS Fiscais </t>
  </si>
  <si>
    <t>CUSTÓRIA e INAJÁ</t>
  </si>
  <si>
    <t>18 e 20/01/2023</t>
  </si>
  <si>
    <t>INACIO MARCILIO DOS SANTOS ORIÀ</t>
  </si>
  <si>
    <t>169.919-9</t>
  </si>
  <si>
    <t>GOATE/ GERENTE DA GEAF1 EM EXERCÍCIO</t>
  </si>
  <si>
    <t>DIEGO SANTOS FERREIRA</t>
  </si>
  <si>
    <t>370.947-7</t>
  </si>
  <si>
    <t>GOATE / AFTE I</t>
  </si>
  <si>
    <t>EDUARDO JORGE DOS SANTOS VIEIRA</t>
  </si>
  <si>
    <t>171.215-2</t>
  </si>
  <si>
    <t>GARANHUNS, ARCOVERDE, SANHARÓ,PESQUEIRA e SURUBIM</t>
  </si>
  <si>
    <t>18,19,20,24,E 25/01/2023</t>
  </si>
  <si>
    <t>JEFERSON MOREIRA DE LEMOS FILHO</t>
  </si>
  <si>
    <t>370.928-0</t>
  </si>
  <si>
    <t>GRAVATÁ e SERRA TALHADA</t>
  </si>
  <si>
    <t>18 e 19/01/2023</t>
  </si>
  <si>
    <t>JOÃO ANDRÉ FERREIRA DE FREITAS</t>
  </si>
  <si>
    <t>187.835-2</t>
  </si>
  <si>
    <t>GOATE / GERENTE DA GEAF2 EM EXERCÍCIO</t>
  </si>
  <si>
    <t>SERRA TALHADA/BOM CONSELHO/PESQUEIRA/BUIQUE/GARANHUNS/GARANHUHNS e CANHOTINHO</t>
  </si>
  <si>
    <t>02,03,04,05,09,11 e 12/01/2023</t>
  </si>
  <si>
    <t>JOSÉ NILDIVAN PEREIRA DA SILVA</t>
  </si>
  <si>
    <t>370.968-0</t>
  </si>
  <si>
    <t>CANHOTINHO/GARANHUNS/SURUBIM/ARCOVERDE/SANHARÓ e PESQUEIRA</t>
  </si>
  <si>
    <t>12,18,19,20,24 e 25/01/2023</t>
  </si>
  <si>
    <t>JULIO CESAR OLIVEIRA GOMES DE BARROS</t>
  </si>
  <si>
    <t>169.929-6</t>
  </si>
  <si>
    <t>BOM CONSELHO e BELO JARDIM</t>
  </si>
  <si>
    <t>18 e 25/01/2023</t>
  </si>
  <si>
    <t>SALOMÃO JOSÉ ALVES DE MELO</t>
  </si>
  <si>
    <t>186.713-0</t>
  </si>
  <si>
    <t>NAPA II RF</t>
  </si>
  <si>
    <t>Reunião na CAT em Recife/ Visita tecnica expresso Santa Cruz do Capibaribe/ Reunião CAT em Recife</t>
  </si>
  <si>
    <t>RECIFE/SANTA CRUZ DO CAPIBARIBE/ RECIFE</t>
  </si>
  <si>
    <t>06, 15 e 27/02/2023</t>
  </si>
  <si>
    <t>Inspeção ARE Surubim</t>
  </si>
  <si>
    <t>ANTÔNIO JOSÉ OLIVEIRA</t>
  </si>
  <si>
    <t>8823-4</t>
  </si>
  <si>
    <t>ADM/MOTORISTA</t>
  </si>
  <si>
    <t>Transportar materiais de expediente do Almoxarifado  para as unidades da II RF.</t>
  </si>
  <si>
    <t>RECIFE/ RECIFE/ SANTA CRUZ DO CAPIBARIBE/ ARCOVERDE/ RECIFE</t>
  </si>
  <si>
    <t>06, 10, 16, 24 e 28/02/2023</t>
  </si>
  <si>
    <t>CARLOS ANDRÉ SIMÕES VERAS</t>
  </si>
  <si>
    <t>099120-1</t>
  </si>
  <si>
    <t>GOATE/ GERENTE DA GEAF 2 II RF</t>
  </si>
  <si>
    <t>Reunião DIF-LAUD</t>
  </si>
  <si>
    <t>EDVALDO SILVESTRE GALINDO JÚNIOR</t>
  </si>
  <si>
    <t>171.063-0</t>
  </si>
  <si>
    <t>GOATE/ GERENTE DA ARE ARCOVERDE/ BELO JARDIM</t>
  </si>
  <si>
    <t>Reuniões Ordinária no Prédio Sede Caruaru, expediente na ARE Belo Jardim</t>
  </si>
  <si>
    <t>CARUARU/ BELO JARDIM/ BELO JARDIM</t>
  </si>
  <si>
    <t>02,16 e 27/02/2023</t>
  </si>
  <si>
    <t>RONNIE KLAY ROQUE DE LIMA</t>
  </si>
  <si>
    <t>171.089-3</t>
  </si>
  <si>
    <t>GOATE/ GERENTE DA ARE GARANHUNS</t>
  </si>
  <si>
    <t>Reunião Ordinária mensal no Prédio Sede Caruaru</t>
  </si>
  <si>
    <t>JAILTON JOSÉ BEZERRA</t>
  </si>
  <si>
    <t>187.827-1</t>
  </si>
  <si>
    <t>GOATE/ GERENTE DA ARE SERRA TALHADA</t>
  </si>
  <si>
    <t>Reuniões CAT em Recife- PE</t>
  </si>
  <si>
    <t>07, 14, 15 e 27/03/2023</t>
  </si>
  <si>
    <t>Inspeção ARE Santa Cruz do Capibaribe</t>
  </si>
  <si>
    <t>RECIFE/ GARANHUNS/ RECIFE/ TORITAMA/ RECIFE/ ARCOVERDE/ ALTINHO/ SANTA CRUZ DO CAPIBARIBE/ SURUBIM/ BELO JARDIM/ GARANHUNS/ ARCOVERDE/ SANTA CRUZ DO CAPIBARIBE/ BELO JARDIM/ SURUBIM/ RECIFE</t>
  </si>
  <si>
    <t>02,08,09,10,14,15,16,22,23,24,27,29,30 E 31/03/2023</t>
  </si>
  <si>
    <t>GOATE/ GERENTE EM EXERCÍCIO</t>
  </si>
  <si>
    <t>Intimação Fiscal</t>
  </si>
  <si>
    <t>JOSÉ MÁRCIO DOS SANTOS</t>
  </si>
  <si>
    <t>184.924-7</t>
  </si>
  <si>
    <t>Diligência Fiscal</t>
  </si>
  <si>
    <t>MARCONI GONÇALVES DA COSTA</t>
  </si>
  <si>
    <t>123.178-2</t>
  </si>
  <si>
    <t>GOATE/ GERENTE GEAF 1 II RF</t>
  </si>
  <si>
    <t>Reuniões com Gerente da GSEINDAL</t>
  </si>
  <si>
    <t>RECIFE/ RECIFE</t>
  </si>
  <si>
    <t>03 e 10/03/2023</t>
  </si>
  <si>
    <t>Reunião DOE( G-LAUD) /DILIGÊNCIAS FISCAIS</t>
  </si>
  <si>
    <t>RECIFE/ RECIFE/ RECIFE/ RECIFE/ RECIFE/ RECIFE/ RECIFE</t>
  </si>
  <si>
    <t>08, 15, 16, 22, 23, 29 e 30/03/2023</t>
  </si>
  <si>
    <t>08, 16, 16, 23, 23, 30 e 30/03/2023</t>
  </si>
  <si>
    <t>IBIMIRIM/ PANELAS/ ARCOVERDE/ GRAVATÁ/ SANTA CRUZ DO CAPIBARIBE/ GRAVATÁ/ PEDRA/ SANTA MARIA CAMBUCÁ</t>
  </si>
  <si>
    <t>08, 09, 10, 13, 14, 16, 23 e 30/03/2023</t>
  </si>
  <si>
    <t xml:space="preserve">EDIVALDO SILVESTRE GALINDO JÚNIOR </t>
  </si>
  <si>
    <t>GOATE/ GERENTE DA ARE ARCOVERDE</t>
  </si>
  <si>
    <t>Expediente na SER Belo Jardim/ Diligências Fiscais</t>
  </si>
  <si>
    <t>BELO JARDIM/ BELO JARDIM/ BELO JARDIM/ BELO JARDIM</t>
  </si>
  <si>
    <t xml:space="preserve"> 10, 15, 24 e 30/03/2023</t>
  </si>
  <si>
    <t>Reunião CAT em Recife/ Reunião DPC em Recife/ Reunião Ordinária em Arcoverde</t>
  </si>
  <si>
    <t>RECIFE/ RECIFE/ ARCOVERDE</t>
  </si>
  <si>
    <t>03, 12 e 27/04/2023</t>
  </si>
  <si>
    <t>Inspeção ARE Belo Jardim/ Inspeção ARE Surubim/ Reunião Ordinária da DG II R/ ARE Arcoverde</t>
  </si>
  <si>
    <t>BELO JARDIM/ SURUBIM/ ARCOVERDE</t>
  </si>
  <si>
    <t>13, 17 e 27/04/2023</t>
  </si>
  <si>
    <t>RECIFE/ DELMIRO GOUVEIA/ RECIFE/ SERRA TALHADA/ AFOGADOS DA INGAZEIRA/ SURUBIM/ RECIFE/ RECIFE/ ARCOVERDE/ RECIFE</t>
  </si>
  <si>
    <t>03, 05, 13, 14, 17, 20, 27, e 28/04/2023</t>
  </si>
  <si>
    <t>BARTOLOMEU JOSÉ DA SILVA</t>
  </si>
  <si>
    <t>264.208-5</t>
  </si>
  <si>
    <t>ADM/ SUPERVISOR DO NAPA II RF</t>
  </si>
  <si>
    <t>Assunto administrativo/ Transporte</t>
  </si>
  <si>
    <t>BELO JARDIM/ AFOGADOS DA INGAZEIRA/ SERRA TALHADA/ ARCOVERDE</t>
  </si>
  <si>
    <t>13, 14 e 27/04/2023</t>
  </si>
  <si>
    <t>MARIA DAS NEVES DE SOUZA</t>
  </si>
  <si>
    <t>190.332-2</t>
  </si>
  <si>
    <t>GOATE/ GERENTE DO NAPA II RF</t>
  </si>
  <si>
    <t>Assuntos de apoio administrativo</t>
  </si>
  <si>
    <t>BELO JARDIM/ ARCOVERDE</t>
  </si>
  <si>
    <t>13 e 27/04/2023</t>
  </si>
  <si>
    <t>SANTA CRUZ DO CAPIBARIBE/ BELO JARDIM/ JATAÚBA/ TAQUARITINGA/ GARANHUNS/ BOM CONSELHO/ GARANHUNS/ GRAVATÁ</t>
  </si>
  <si>
    <t>04, 06, 17, 18, 24, 25, 27 e 28/04/2023</t>
  </si>
  <si>
    <t>Reunião Ordinária Diretoria II DG</t>
  </si>
  <si>
    <t>FERNANDO ANTONIO MACHADO</t>
  </si>
  <si>
    <t>171956-4</t>
  </si>
  <si>
    <t>GOATE/ GERENTE DA ARE SANTA CRUZ DO CAPIBARIBE/SURUBIM</t>
  </si>
  <si>
    <t>Reunião Ordinária II DG</t>
  </si>
  <si>
    <t xml:space="preserve"> 27/04/2023</t>
  </si>
  <si>
    <t xml:space="preserve">Reunião Gerente GSE INDAL/ Reunião Gerente GSE INDAL/ Reunião Gerente GSE INDAL/ Reunião Mensal DG II RF </t>
  </si>
  <si>
    <t>RECIFE/ RECIFE/ RECIFE/ ARCOVERDE</t>
  </si>
  <si>
    <t xml:space="preserve"> 03, 10, 17 e 27/04/2023</t>
  </si>
  <si>
    <t xml:space="preserve">ROSÂNGELA CRISTINA VASCONCELOS DE OLIVEIRA </t>
  </si>
  <si>
    <t>171.069-9</t>
  </si>
  <si>
    <t>GOATE/ GESTORA DE PROGRAMAÇÃO FISCAL DA GEAF 1 II RF</t>
  </si>
  <si>
    <t>Reunião Mensal DG II RF</t>
  </si>
  <si>
    <t>Operação Especial Fiscalização/Operação Especial Fiscalização/Operação Especial Fiscalização/Operação Especial Fiscalização/Operação Especial Fiscalização/Operação Especial Fiscalização/ Reunião Mensal GD II RF</t>
  </si>
  <si>
    <t>BELO JARDIM/ RECIFE/ RECIFE/ SURUBIM/ RECIFE/ RECIFE/ ARCOVERDE</t>
  </si>
  <si>
    <t xml:space="preserve"> 05, 18, 19, 24, 25, 26 e 27/04/2023</t>
  </si>
  <si>
    <t>05, 19, 19, 24, 26, 26 e 27/04/2023</t>
  </si>
  <si>
    <t>Expediente na ARE Belo Jardim/ Diligências Fiscais</t>
  </si>
  <si>
    <t xml:space="preserve"> 02, 13, 19 e 26/04/2023</t>
  </si>
  <si>
    <t>Reunião CAT em Recife/Visita técnica ARE Garanhuns/ Reunião Cat Recife</t>
  </si>
  <si>
    <t>RECIFE/ GARANHUNS/ RECIFE</t>
  </si>
  <si>
    <t>02, 11 e 29/05/2023</t>
  </si>
  <si>
    <t>Visita técnica ARE Surubim</t>
  </si>
  <si>
    <t>RECIFE/ SURUBIM/ RECIFE/ SANTA CRUZ DO CAPIBARIBE/ SURUBIM/ GARANHUNS/ RECIFE/ RECIFE/ SURUBIM/ RECIFE/ SANTA CRUZ DO CAPIBARIBE/ RECIFE/ GARANHUNS/ BELO JARDIM/ SERRA TALHADA/ RECIFE</t>
  </si>
  <si>
    <t>02, 04, 05,08, 10, 11, 12, 15, 16, 19, 22, 23, 25, 26 e 29/05/2023</t>
  </si>
  <si>
    <t>SERTÂNIA/ GARANHUNS/ GARANHUNS/ SÃO BENTO DO UMA/ GRAVATÁ/ POMBOS/ GARANHUNS/ GRAVATÁ</t>
  </si>
  <si>
    <t>02, 04, 08, 10, 15, 17, 22 e 26/05/2023</t>
  </si>
  <si>
    <t>ARNALDO BARBOZA FLORÊNCIO</t>
  </si>
  <si>
    <t>171.068-0</t>
  </si>
  <si>
    <t>Diligências e Intimações Fiscais</t>
  </si>
  <si>
    <t>VITÓRIA DE SANTO ANTÃO/ GRAVATÁ/ GARANHUNS/ BELO JARDIM/ SERRA TALHADA</t>
  </si>
  <si>
    <t>02, 08, 22, 29 e 31/05/2023</t>
  </si>
  <si>
    <t>EUGÊNIO TORRES NETO</t>
  </si>
  <si>
    <t>GEORGE WALLACE LEITE DE OLIVEIRA E SOUZA</t>
  </si>
  <si>
    <t>BREJO DA MADRE DE DEUS/ ARCOVERDE/ GARANHUNS/ PESQUEIRA/ ARCOVERDE/ SURUBIM</t>
  </si>
  <si>
    <t xml:space="preserve"> 11, 12, 24, 25, 26 e 29/05/2023</t>
  </si>
  <si>
    <t>INÁCIO MARCÍLIO DOS SANTOS ORIÁ</t>
  </si>
  <si>
    <t>SANTA CRUZ DO CAPIBARIBE/ GARANHUNS/ TABIRA</t>
  </si>
  <si>
    <t>11, 12, e 15/05/2023</t>
  </si>
  <si>
    <t xml:space="preserve">JEANNIE ANDREA SILVA DE MENEZES </t>
  </si>
  <si>
    <t>187.831-0</t>
  </si>
  <si>
    <t>SURUBIM/ ARCOVERDE/ GRAVATÁ/ SÃO BENTO DO UNA/ TABIRA/ GARANHUNS</t>
  </si>
  <si>
    <t>AUDITORIAS FISCAIS</t>
  </si>
  <si>
    <t>GARANHUNS/ PESQUEIRA</t>
  </si>
  <si>
    <t xml:space="preserve"> 23 e 25/05/2023</t>
  </si>
  <si>
    <t>Reunião com gerentes da GSE INDAL/ Perícia Judicial</t>
  </si>
  <si>
    <t>RECIFE/ RECIFE/ RECIFE/ RECIFE</t>
  </si>
  <si>
    <t xml:space="preserve"> 08, 15, 22 e 29/05/2023</t>
  </si>
  <si>
    <t>08, 15, 22 e 29/05/2023</t>
  </si>
  <si>
    <t xml:space="preserve">MARIA BETÂNIA GONÇALVES CORREIA </t>
  </si>
  <si>
    <t>184.949-2</t>
  </si>
  <si>
    <t>Diligência/ Auditoria Fiscal</t>
  </si>
  <si>
    <t>SÃO BENTO DO UMA/ VERTENTES</t>
  </si>
  <si>
    <t xml:space="preserve"> 25 e 31/05/2023</t>
  </si>
  <si>
    <t xml:space="preserve">  25 e 31/05/2023</t>
  </si>
  <si>
    <t>GOATE/ GERENTE DA AFTE II</t>
  </si>
  <si>
    <t>BELO JARDIM/ SURUBIM/ RECIFE/ RECIFE/ RECIFE/ RECIFE/ BELO JARDIM</t>
  </si>
  <si>
    <t>03, 04, 10, 11, 18, 19 e 31/05/2023</t>
  </si>
  <si>
    <t>03, 04, 11, 11, 19, 19 e 31/05/2023</t>
  </si>
  <si>
    <t xml:space="preserve">DIEGO SANTOS FERREIRA </t>
  </si>
  <si>
    <t>GRAVATÁ/ TAQUARITINGA DO NORTE</t>
  </si>
  <si>
    <t>24 e 25/05/2023</t>
  </si>
  <si>
    <t>DILIGÊNCIAS FISCIAS</t>
  </si>
  <si>
    <t>SURUBIM/ SURUBIM/ SURUBIM</t>
  </si>
  <si>
    <t>12, 24 e 31/05/2023</t>
  </si>
  <si>
    <t xml:space="preserve">JEFERSON MOREIRA DE LEMOS FILHO </t>
  </si>
  <si>
    <t>BONITO/ SERRA TALHADA/ POMBOS</t>
  </si>
  <si>
    <t>22, 23 e 26/05/2023</t>
  </si>
  <si>
    <t>GARANHUS/ GARANHUNS/ SÃO JOSÉ DO EGITO/ GARANHUNS</t>
  </si>
  <si>
    <t>03, 15, 16 e 30/05/2023</t>
  </si>
  <si>
    <t>GOATE/ AFTE I</t>
  </si>
  <si>
    <t xml:space="preserve"> 03, 04,10,11,18,19 e 31/05/2023</t>
  </si>
  <si>
    <t xml:space="preserve">  03, 04,11,11,19,19 e 31/05/2023</t>
  </si>
  <si>
    <t>EDIVALDO SILVESTRE GALINDO JÚNIOR</t>
  </si>
  <si>
    <t xml:space="preserve">EXPEDIENTE NA ARE BELO JARDIM E DILIGÊNCIAS FISCAIS </t>
  </si>
  <si>
    <t xml:space="preserve">BELO JARDIM/ BELO JARDIM/ BELO JARDIM/ BELO JARDIM </t>
  </si>
  <si>
    <t>04, 10, 15 e 25/05/2023</t>
  </si>
  <si>
    <t>Reunião CAT em Recife/Visita técnica ARE Arcoverde/ Visita técnica ARE Garanhuns</t>
  </si>
  <si>
    <t>RECIFE/ ARCOVERDE/ GARANHUNS</t>
  </si>
  <si>
    <t>05, 14 e 21/06/2023</t>
  </si>
  <si>
    <t>Visita Técnica ARE Arcoverde/ Visita Ténica ARE Santa Cruz do Capibaribe/ Visita Técnica ARE Sanata Cruz do Capibaribe/ Visita Técnica ARE Belo Jardim/ Arcoverde</t>
  </si>
  <si>
    <t>ARCOVERDE/ SANTA CRUZ DO CAPIBARIBE/ SANATA CRUZ DO CAPIBARIBE/ BELO JARDIM/ ARCOVERDE</t>
  </si>
  <si>
    <t>02, 06, 16 e 21/06/2023</t>
  </si>
  <si>
    <t>RECIFE/ ARCOVERDE/ RECIFE/ SANTA CRUZ DO CAPIBARIBE/ GARANHUNS/ BELO JARDIM/ BELO JARDIM/ RECIFE/ SANTA CRUZ DO CAPIBARIBE/ ARCOVERDE/ SANTA CRUZ DO CAPIBARIBE/ BELO JARDIM/ RECIFE/ GARANHUNS</t>
  </si>
  <si>
    <t>01,02,05,06,07,08,09,14,15,16,21,22 e 31/06/2023</t>
  </si>
  <si>
    <t>Reunião com gerente da GSE INDAL/  Reunião assistente técnico PGE/ Reunião Perícia Judicial</t>
  </si>
  <si>
    <t>05, 15, 21 e 26/06/2023</t>
  </si>
  <si>
    <t>DILIGÊNCIA/INTIMAÇÕES FISCAIS</t>
  </si>
  <si>
    <t>SÃO JOSÉ DO EGITO</t>
  </si>
  <si>
    <t>ÁGUAS BELAS</t>
  </si>
  <si>
    <t xml:space="preserve"> 13/06/2023</t>
  </si>
  <si>
    <t>DILIGÊNCIA/AUDITORIAS FISCAIS</t>
  </si>
  <si>
    <t>PESQUEIRA/ GLORIA DO GOITÁ</t>
  </si>
  <si>
    <t>15 e 28/06/2023</t>
  </si>
  <si>
    <t>CAETÉS/ POMBOS</t>
  </si>
  <si>
    <t xml:space="preserve"> 15 e 28/06/2023</t>
  </si>
  <si>
    <t xml:space="preserve">   15 e 28/06/2023</t>
  </si>
  <si>
    <t xml:space="preserve"> SURUBIM/ RECIFE/ RECIFE</t>
  </si>
  <si>
    <t>02, 07 e 08/06/2023</t>
  </si>
  <si>
    <t>02, 08 e 08/06/2023</t>
  </si>
  <si>
    <t>SURUBIM/ RECIFE/ RECIFE</t>
  </si>
  <si>
    <t xml:space="preserve">DILIGÊNCIAS FISCAIS </t>
  </si>
  <si>
    <t xml:space="preserve">GRAVATÁ/ CHÃ GRANDE/ BREJO DA MADRE DE DEUS </t>
  </si>
  <si>
    <t>08, 13 e 22/06/2023</t>
  </si>
  <si>
    <t>EDIVALDO SILVESTRE GALINDO JUNIOR</t>
  </si>
  <si>
    <t>Expediente na ARE Belo Jardim e Diligências fiscais</t>
  </si>
  <si>
    <t>BELO JARDIM/ BELO JARDIM/ SÃO BENTO</t>
  </si>
  <si>
    <t>01 e 13/06/2023</t>
  </si>
  <si>
    <t>LEVI FERREIRA DOS SANTOS</t>
  </si>
  <si>
    <t>171.985-8</t>
  </si>
  <si>
    <t>GOATE/ AFTE II GERENTE INTERINO ARE ARCOVERDE/ BELO JARDIM</t>
  </si>
  <si>
    <t>Expediente na ARE Belo Jardim</t>
  </si>
  <si>
    <t>BELO JARDIM</t>
  </si>
  <si>
    <t>Reuniões CAT em Recife/ Reuniões ELOGRUP Recife</t>
  </si>
  <si>
    <t>RECIFE/ RECIFE/ RECIFE/</t>
  </si>
  <si>
    <t>03, 10 e 12/07/2023</t>
  </si>
  <si>
    <t xml:space="preserve">Visita Técnica ARE Surubim/ Inspeção ARE Arcoverde/ Visita técnica ARE Santa Cruz do Capibaribe/ Visita técnicaARE Arcoverde/ Visita técnica ARE Garanhuns </t>
  </si>
  <si>
    <t>SURUBIM/ ARCOVERDE/ SANTA CRUZ DO CAPIBARIBE/ ARCOVERDE/ GARANHUNS</t>
  </si>
  <si>
    <t>05, 06,12,25 e 27/07/2023</t>
  </si>
  <si>
    <t>ANTONIO JOSE DE OLIVIERA</t>
  </si>
  <si>
    <t>Transportar materiais de expediente do Almoxarifado  para as unidades da II RF</t>
  </si>
  <si>
    <t>RECIFE/ RECIFE/ SANTA CRUZ DO CAPIBARIBE/ SURUBIM/ ARCOVERDE/ GRAVATÁ/ RECIFE/ SANTA CRUZ DO CAPIBARIBE/ GARANHUNS/ RECIFE/ RECIFE/ SANTA CRUZ DO CAPIBARIBE/ GARANHUNS/ RECIFE/ RECIFE/ GARANHUNS/ RECIFE</t>
  </si>
  <si>
    <t>03,04,05,06,07,10,12,13,14,18,19,20,21,26,27 e 31/07/2023</t>
  </si>
  <si>
    <t>DILIGÊNCIA FISCAL</t>
  </si>
  <si>
    <t>TAQUARITINGA DO NORTE</t>
  </si>
  <si>
    <t>RAFAEL BORBA COSTA DOS SANTOS</t>
  </si>
  <si>
    <t>370.946-9</t>
  </si>
  <si>
    <t>POMBOS</t>
  </si>
  <si>
    <t xml:space="preserve"> 18/07/2023</t>
  </si>
  <si>
    <t>ARCOVERDE/ GARANHUNS</t>
  </si>
  <si>
    <t>04 e 19/07/2023</t>
  </si>
  <si>
    <t>GLÓRIA DE GOITÁ/ GARANHUNS</t>
  </si>
  <si>
    <t>13 e 14/07/2023</t>
  </si>
  <si>
    <t xml:space="preserve">  13 e 14/07/2023</t>
  </si>
  <si>
    <t xml:space="preserve"> RECIFE/ RECIFE</t>
  </si>
  <si>
    <t>04 e 27/07/2023</t>
  </si>
  <si>
    <t xml:space="preserve">GRAVATÁ/ CACHOEIRINHA/ GARANHUNS/ TAQUARITINGA/ GRAVATÁ/ JATAÚBA/ TAQUARITINGA/ GRAVATÁ </t>
  </si>
  <si>
    <t>11, 14, 18, 19, 20, 21,27 e 31/07/2023</t>
  </si>
  <si>
    <t xml:space="preserve">BELO JARDIM/ BELO JARDIM/ </t>
  </si>
  <si>
    <t>21 e 28/07/2023</t>
  </si>
  <si>
    <t>PEDRO IVO RABELO FERREIRA JÚNIOR</t>
  </si>
  <si>
    <t>187.916-2</t>
  </si>
  <si>
    <t>DILIGÊNCIA - DG II RF OUVIDORIA e diligências- XII circunscrição</t>
  </si>
  <si>
    <t>Reunião BID/ESAFAZ em Recife/ Reunião CAT em Recife/ Reunião CPCAF em Recife/Visita técnica ARE Garanhuns</t>
  </si>
  <si>
    <t>RECIFE/ RECIFE/ RECIFE/ GARANHUNS</t>
  </si>
  <si>
    <t>11, 14, 16 e 25/08/2023</t>
  </si>
  <si>
    <t>Inspeção ARE Santa Cruz do Capibaribe/ Inspeção ARE Afogados da Ingazeira/ Inspeção ARE Garanhuns/ Inspeção ARE Surubim/ Inspeção ARE Arcoverde</t>
  </si>
  <si>
    <t>SANTA CRUZ DO CAPIBARIBE/ AFOGADOS DA INGAZEIRA/ GARANHUNS/ SURUBIM/ ARCOVERDE</t>
  </si>
  <si>
    <t>10,15,17,18 e 23/08/2023</t>
  </si>
  <si>
    <t>SANTA CRUZ DO CAPIBARIBE/ BONITO/ BONITO/ SANTA CRUZ DO CAPIBARIBE/ GLÓRIA DE GOLITÁ/ POMBOS/ BONITO/ GRAVATÁ</t>
  </si>
  <si>
    <t>02,03,08,09,10,15,29 e 30/08/2023</t>
  </si>
  <si>
    <t>REUNIÃO COM GERENTE DA GSE INDAL</t>
  </si>
  <si>
    <t>04,11,18 e 25/08/2023</t>
  </si>
  <si>
    <t>RECIFE-REGIÃO METROPOLITANA/ RECIFE- REGIÃO METROPOLITANA/ RECIFE-REGIÃO METROPOLITANA/RECIFE- REGIÃO METROPOLITANA</t>
  </si>
  <si>
    <t>04,11,18 e 23/08/2023</t>
  </si>
  <si>
    <t>SALOMÃO JOSÉ ALVEZ DE MELO</t>
  </si>
  <si>
    <t>DILIGÊNICA FISCAL</t>
  </si>
  <si>
    <t xml:space="preserve"> 04, 11,18 e 23/08/2023</t>
  </si>
  <si>
    <t xml:space="preserve">BELO JARDIM/ BELO JARDIM/ BELO JARDIM </t>
  </si>
  <si>
    <t>09,16 e 30/08/2023</t>
  </si>
  <si>
    <t>187.867-0</t>
  </si>
  <si>
    <t xml:space="preserve">DILIGÊNCIA </t>
  </si>
  <si>
    <t>CUSTÓDIA/ GARANHUNS</t>
  </si>
  <si>
    <t>07 e 24/08/2023</t>
  </si>
  <si>
    <t>DILIGÊNCIA</t>
  </si>
  <si>
    <t xml:space="preserve"> CUSTÓDIA</t>
  </si>
  <si>
    <t>Reunião CAT em Recife/ Reunião ESFAZ em Recife/ Reunião CAT em Recife/ Reunião ESAFAZ em Recife</t>
  </si>
  <si>
    <t>04, 13, 25 e 26/09/2023</t>
  </si>
  <si>
    <t>Visita técnica ARE Surubim/ Visita técnica ARE Garanhuns/ Visita técnica ARE Santa Cruz do Capibaribe/ Visita técnica ARE Arcoverde/ Visita técnica ARE Belo Jardim/ Reunião PGE em Recife</t>
  </si>
  <si>
    <t>SURUBIM/ GARANHUNS/ SANTA CRUZ DO CAPIBARIBE/ ARCOVERDE/ BELO JARDIM/ RECIFE</t>
  </si>
  <si>
    <t>06,12,18,19,21 e 22/09/2023</t>
  </si>
  <si>
    <t>RECIFE/ RECIFE/
RECIFE/ RECIFE/
SANTA CRUZ DO CAPIBARIBE/
RECIFE/
RECIFE</t>
  </si>
  <si>
    <t>04,05,06,11,18,21 e 22/09/2023</t>
  </si>
  <si>
    <t>BELO JARDIM/ SERRA TALHADA</t>
  </si>
  <si>
    <t>18 e 20/09/2023</t>
  </si>
  <si>
    <t>JEANNIE ANDREA SILVA DE MENEZES</t>
  </si>
  <si>
    <t>GOATE/  AFTE II</t>
  </si>
  <si>
    <t>AUDITORIA FISCAL</t>
  </si>
  <si>
    <t>GARANHUNS/ BELO JARDIM</t>
  </si>
  <si>
    <t>20 e 22/09/2023</t>
  </si>
  <si>
    <t>REUNIÃO PERÍCIA/ REUNIÃO ASSISTÊNCIA TÉCNICA PGE/ DILIGÊNCIA/ AUDITORIA FISCAL</t>
  </si>
  <si>
    <t>RECIFE/ RECIFE/ POMBOS/ RECIFE/ RECIFE</t>
  </si>
  <si>
    <t xml:space="preserve"> 01,06,13,15 e 22/09/2023</t>
  </si>
  <si>
    <t>01,06,13,15 e 22/09/2023</t>
  </si>
  <si>
    <t>MARIA BETÂNIA GONÇALVES CORREIA</t>
  </si>
  <si>
    <t>DILIGÊNCIA/ AUDITORIA FISCAL</t>
  </si>
  <si>
    <t xml:space="preserve">POMBOS </t>
  </si>
  <si>
    <t>GOATE/ GERENTE AFTE II</t>
  </si>
  <si>
    <t>RECIFE/ RECIFE/ RECIFE</t>
  </si>
  <si>
    <t>06,14 e 29/09/2023</t>
  </si>
  <si>
    <t>GRAVATÁ/ SURUBIM/ SANTA CRUZ DO CAPIBARIBE/ GRAVATÁ/ FEIRA NOVA/ BONITO/ BONITO/ GRAVATÁ</t>
  </si>
  <si>
    <t>01,11,13,14,18,20,22 e 27/09/2023</t>
  </si>
  <si>
    <t>REUNIÃO ORDINÁRIA</t>
  </si>
  <si>
    <t>REUNIÃO/ EXPEDIENTE ARE BELO JARDIM/ DILIGÊNCIAS FISCAIS</t>
  </si>
  <si>
    <t>BELO JARDIM/ BELO JARDIM/ BELO JARDIM/ CARUARU</t>
  </si>
  <si>
    <t>05, 14, 21 e 26/09/2023</t>
  </si>
  <si>
    <t>05, 14, 21 e 27/09/2023</t>
  </si>
  <si>
    <t xml:space="preserve">MANOEL CIRINEU DA SILVA </t>
  </si>
  <si>
    <t>LAJEDO/ ITAÍBA</t>
  </si>
  <si>
    <t>19  e 20/09/2023</t>
  </si>
  <si>
    <t>PEDRO IVEO RABELO FERREIA JÚNIOR</t>
  </si>
  <si>
    <t>LAJEDO/ SERRA TALHADA</t>
  </si>
  <si>
    <t>19 e 21/09/2023</t>
  </si>
  <si>
    <t>Reunião CAT em Recife/ Reunião ESFAZ em Recife/ Reunião ESAFAZ em Recife/ Visita Tecnica à ARE ARCOVERDE</t>
  </si>
  <si>
    <t>04,05,06 e 26/10/2023</t>
  </si>
  <si>
    <t xml:space="preserve">04,05,06 e 26/10/2023 </t>
  </si>
  <si>
    <t>Inspeção ARE Garanhuns, Inspeção ARE Belo Jardim, Inspeção ARE Santa Cruz do Capibaribe, Inspeção ARE Surubim</t>
  </si>
  <si>
    <t xml:space="preserve"> GARANHUNS/  BELO JARDIM/ SANTA CRUZ DO CAPIBARIBE/ SURUBIM</t>
  </si>
  <si>
    <t>04, 05, 09 e 11/10/2023</t>
  </si>
  <si>
    <t>RECIFE/ RECIFE/
RECIFE/ SANTA CRUZ DO CAPIBARIBE/ RECIFE/ BELO JARDIM/GARANHUNS/ SANTA CRUZ DO CAPIBARIBE/ SANTA CRUZ DO CAPIBARIBE/ GARANHUNS/ SANTA CRUZ DO CAPIBARIBE/ RECIFE/ SANTA CRUZ DO CAPIBARIBE/ RECIFE/ SANTA CRUZ DO CAPIBARIBE</t>
  </si>
  <si>
    <t>04,05,06,09,10,16,17,20,23,24,25,26,27 e 31/10/2023</t>
  </si>
  <si>
    <t>ROGÉRIO GRABRIEL RODRIGUES DE ARAÚJO</t>
  </si>
  <si>
    <t>127533-0</t>
  </si>
  <si>
    <t>AXAAF</t>
  </si>
  <si>
    <t>Levantamentos de inventários</t>
  </si>
  <si>
    <t>GARANHUNS/ BELO JARDIM/ SANTA CRUZ DO CAPIBARIBE/ SURUBIM/ SERRA TALHADA/ AFOGADOS DA INGAZEIRA</t>
  </si>
  <si>
    <t>04,05,09,11 e 17/10/2023</t>
  </si>
  <si>
    <t>04,05,09,11 e 18/10/2023</t>
  </si>
  <si>
    <t xml:space="preserve">CARLOS ANDRÉ SIMÕES VERAS </t>
  </si>
  <si>
    <t>DILIGÊNCIA FISCAL/ REUNIÃO</t>
  </si>
  <si>
    <t>RECIFE/ BELO JARDIM/ BELO JARDIM</t>
  </si>
  <si>
    <t>20,25 e 27/10/2023</t>
  </si>
  <si>
    <t xml:space="preserve">DILIGÊNCIAS FISCAIS/  REUNIÃO </t>
  </si>
  <si>
    <t>20, 25  e 27/10/2023</t>
  </si>
  <si>
    <t>REUNIÃO PERÍCIA/ REUNIÃO ASSISTÊNCIA TÉCNICA PGE</t>
  </si>
  <si>
    <t>06,11,19 e 27/10/2023</t>
  </si>
  <si>
    <t xml:space="preserve">GOATE/ AFTE </t>
  </si>
  <si>
    <t xml:space="preserve">REUNIÃO ORDINÁRIA DIRETORIA II DG  </t>
  </si>
  <si>
    <t>GLORIA DE GOITÁ/ GRAVATÁ/ PANELAS/ BARRA DE GUABIRABA/ BARRA DE GUABIRABA/ GRAVATÁ/ GRAVATÁ/ GRAVATÁ</t>
  </si>
  <si>
    <t>02,05,09,10,20,23,25 e 31/10/2023</t>
  </si>
  <si>
    <t xml:space="preserve">EDIVALDO SILVESTRE GALINDO JUNIOR </t>
  </si>
  <si>
    <t>BELO JARDIM/ BELO JARDIM</t>
  </si>
  <si>
    <t>05 e 10/10/2023</t>
  </si>
  <si>
    <t xml:space="preserve">PEDRO IVO RABELO FERREIRA JÚNIOR </t>
  </si>
  <si>
    <t>SÃO BENTO DO UMA/ SERRA TALHADA</t>
  </si>
  <si>
    <t>10  e 11/10/2023</t>
  </si>
  <si>
    <t>LEVI FERREIRA SANTOS</t>
  </si>
  <si>
    <t>19 e 25/10/2023</t>
  </si>
  <si>
    <t>Visita Técnica ARE Garanhuns/ Reunião CAT em Recife/ Visita Técnica ARE Santa Cruz do Capibaribe/ Visita Técnica ARE Serra Talhada</t>
  </si>
  <si>
    <t>GARANHUNS/ RECIFE/ SANTA CRUZ DO CAPIBARIBE/ SERRA TALHADA</t>
  </si>
  <si>
    <t>01, 06, 08 e 13/11/2023</t>
  </si>
  <si>
    <t>Inspeção ARE Santa Cruz do Capobaribe/ Inspeção  ARE Belo Jardim/ Inspeção  ARE Garanhuns/ Reunião na SGP em Recife/ Inspeção ARE Surubim/ Inspeção ARE Arcoverde</t>
  </si>
  <si>
    <t xml:space="preserve"> SANTA CRUZ DO CAPIBARIBE/ BELO JARDIM/ GARANHUNS/ RECIFE/ SURUBIM/ ARCOVERDE</t>
  </si>
  <si>
    <t>09,14,17,22,23 e 30/11/2023</t>
  </si>
  <si>
    <t>GRAVATÁ/ RECIFE/ SERRA TALHADA/ GARANHUNS/ GARANHUNS/ RECIFE/ RECIFE/ RECIFE/ SANTA CRUZ DO CAPIBARIBE/ RECIFE</t>
  </si>
  <si>
    <t>08,10,13,14,17,21,24,27,29 e 30/11/2023</t>
  </si>
  <si>
    <t xml:space="preserve">BARTOLOMEU JOSÉ DA SILVA </t>
  </si>
  <si>
    <t>CAA3</t>
  </si>
  <si>
    <t>Belo Jardim/ Santa Cruz do Capibaribe</t>
  </si>
  <si>
    <t>29 e 30/11/2023</t>
  </si>
  <si>
    <t xml:space="preserve">    </t>
  </si>
  <si>
    <t>ALEXANDRE MENEZES DE ASSIS MOTA</t>
  </si>
  <si>
    <t>AFTE II</t>
  </si>
  <si>
    <t>Reunião na ARE Arcoverde</t>
  </si>
  <si>
    <t>GEORDE WALLACE LEITE DE OLIVEIRA E SOUZA</t>
  </si>
  <si>
    <t>PESQUEIRA/ ARCOVERDE</t>
  </si>
  <si>
    <t>09 e 24/11/2023</t>
  </si>
  <si>
    <t>PEDRO DE LEMOS ARAUJO JUNIOR</t>
  </si>
  <si>
    <t>187.914-6</t>
  </si>
  <si>
    <t xml:space="preserve">REUNIÃO NA ARE ARCOVERDE </t>
  </si>
  <si>
    <t>SANTA CRUZ DO CAPIBARIBE/ BONITO/ GRAVATÁ/ BARRA DE GUABIRABA/ GLORA DE GOITÁ/ GLORIA DE GOITÁ/ BONITO/ JUREMA</t>
  </si>
  <si>
    <t>01,06,08,10,13,17,27 e 28/11/2023</t>
  </si>
  <si>
    <t>10 e 24/11/2023</t>
  </si>
  <si>
    <t>EDVALDO SILVESTRE GALINDO JUNIOR</t>
  </si>
  <si>
    <t xml:space="preserve">GOATE/ AFTE II </t>
  </si>
  <si>
    <t>EXPEDIENTE NA ARE BELO JARDIM</t>
  </si>
  <si>
    <t>24 e 29/11/2023</t>
  </si>
  <si>
    <t xml:space="preserve">DEMANDA DG II RF </t>
  </si>
  <si>
    <t>CAPOEIRAS</t>
  </si>
  <si>
    <t xml:space="preserve">GMF </t>
  </si>
  <si>
    <t>ALEXSON MONTE DEODORO</t>
  </si>
  <si>
    <t>FISCALIZAÇÃO</t>
  </si>
  <si>
    <t>GMF 1</t>
  </si>
  <si>
    <t>WALTER GERALDO DO NASCIMENTO CORREIA DE AMORIM</t>
  </si>
  <si>
    <t>SERGIO FERREIRA DA COSTA</t>
  </si>
  <si>
    <t>ATUALIZADO EM 24/07/2023</t>
  </si>
  <si>
    <t>ATUALIZADO EM 08/08/2023</t>
  </si>
  <si>
    <t>ATUALIZADO EM 28/09/2023</t>
  </si>
  <si>
    <t>ATUALIZADO EM 20/11/2023</t>
  </si>
  <si>
    <t>ATUALIZADO EM 12/12/2023</t>
  </si>
  <si>
    <t>ATUALIZADO EM 04/01/2024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</si>
</sst>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[$R$]#,##0.00"/>
    <numFmt numFmtId="165" formatCode="[$R$ -416]#,##0.00"/>
    <numFmt numFmtId="166" formatCode="0.0"/>
    <numFmt numFmtId="167" formatCode="#,##0.0"/>
    <numFmt numFmtId="168" formatCode="d/m/yyyy"/>
    <numFmt numFmtId="169" formatCode="dd/mm/yy"/>
  </numFmts>
  <fonts count="29" x14ac:knownFonts="1">
    <font>
      <sz val="11"/>
      <color rgb="FF000000"/>
      <name val="Arial"/>
      <scheme val="minor"/>
    </font>
    <font>
      <b/>
      <sz val="16"/>
      <color theme="1"/>
      <name val="Calibri"/>
    </font>
    <font>
      <b/>
      <sz val="16"/>
      <color rgb="FFFFFFFF"/>
      <name val="Calibri"/>
    </font>
    <font>
      <sz val="11"/>
      <name val="Arial"/>
    </font>
    <font>
      <sz val="16"/>
      <color rgb="FFFFFFFF"/>
      <name val="Calibri"/>
    </font>
    <font>
      <sz val="11"/>
      <color theme="1"/>
      <name val="Calibri"/>
    </font>
    <font>
      <b/>
      <sz val="11"/>
      <color rgb="FFFF0000"/>
      <name val="Arial"/>
    </font>
    <font>
      <sz val="11"/>
      <color theme="1"/>
      <name val="Arial"/>
    </font>
    <font>
      <b/>
      <sz val="11"/>
      <color rgb="FFFFFFFF"/>
      <name val="Arial"/>
    </font>
    <font>
      <sz val="10"/>
      <color rgb="FF000000"/>
      <name val="Arial"/>
    </font>
    <font>
      <sz val="11"/>
      <color rgb="FF000000"/>
      <name val="Arial"/>
    </font>
    <font>
      <sz val="11"/>
      <color rgb="FF222222"/>
      <name val="Arial"/>
    </font>
    <font>
      <sz val="11"/>
      <color rgb="FF000000"/>
      <name val="Cambria"/>
    </font>
    <font>
      <sz val="10"/>
      <color rgb="FFEFEFEF"/>
      <name val="Arial"/>
    </font>
    <font>
      <b/>
      <sz val="11"/>
      <color rgb="FFFF0000"/>
      <name val="Arial"/>
      <family val="2"/>
    </font>
    <font>
      <sz val="11"/>
      <color rgb="FF000000"/>
      <name val="Arial"/>
      <family val="2"/>
    </font>
    <font>
      <sz val="11"/>
      <color rgb="FF000000"/>
      <name val="Arial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  <scheme val="minor"/>
    </font>
    <font>
      <sz val="11"/>
      <color rgb="FF222222"/>
      <name val="Arial"/>
      <family val="2"/>
    </font>
    <font>
      <sz val="11"/>
      <name val="Arial"/>
      <family val="2"/>
    </font>
    <font>
      <sz val="11"/>
      <color rgb="FF000000"/>
      <name val="Calibri"/>
      <family val="2"/>
    </font>
    <font>
      <sz val="11"/>
      <color rgb="FF000000"/>
      <name val="Arial"/>
      <scheme val="minor"/>
    </font>
    <font>
      <sz val="11"/>
      <color rgb="FF222222"/>
      <name val="Arial"/>
      <family val="2"/>
      <scheme val="minor"/>
    </font>
    <font>
      <sz val="11"/>
      <color rgb="FF000000"/>
      <name val="Arial"/>
      <family val="2"/>
      <scheme val="major"/>
    </font>
    <font>
      <sz val="11"/>
      <color rgb="FF222222"/>
      <name val="Arial"/>
      <charset val="1"/>
    </font>
    <font>
      <sz val="12"/>
      <color rgb="FF222222"/>
      <name val="Arial"/>
      <family val="2"/>
    </font>
    <font>
      <sz val="11"/>
      <color rgb="FF222222"/>
      <name val="Arial"/>
      <family val="2"/>
      <scheme val="major"/>
    </font>
    <font>
      <sz val="11"/>
      <name val="Arial"/>
      <family val="2"/>
      <scheme val="major"/>
    </font>
  </fonts>
  <fills count="16">
    <fill>
      <patternFill patternType="none"/>
    </fill>
    <fill>
      <patternFill patternType="gray125"/>
    </fill>
    <fill>
      <patternFill patternType="solid">
        <fgColor rgb="FF1C4587"/>
        <bgColor rgb="FF1C4587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B7B7B7"/>
        <bgColor rgb="FFB7B7B7"/>
      </patternFill>
    </fill>
    <fill>
      <patternFill patternType="solid">
        <fgColor theme="0" tint="-0.14999847407452621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1C4587"/>
      </patternFill>
    </fill>
    <fill>
      <patternFill patternType="solid">
        <fgColor theme="0"/>
        <bgColor rgb="FFB7B7B7"/>
      </patternFill>
    </fill>
    <fill>
      <patternFill patternType="solid">
        <fgColor rgb="FFFFFFFF"/>
        <bgColor rgb="FFEFEFEF"/>
      </patternFill>
    </fill>
    <fill>
      <patternFill patternType="solid">
        <fgColor rgb="FFB7B7B7"/>
        <bgColor rgb="FFCCCCFF"/>
      </patternFill>
    </fill>
    <fill>
      <patternFill patternType="solid">
        <fgColor rgb="FF92D050"/>
        <bgColor rgb="FFFFFFFF"/>
      </patternFill>
    </fill>
    <fill>
      <patternFill patternType="solid">
        <fgColor theme="0"/>
        <bgColor rgb="FFEFEFEF"/>
      </patternFill>
    </fill>
  </fills>
  <borders count="3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22" fillId="0" borderId="0" applyFont="0" applyFill="0" applyBorder="0" applyAlignment="0" applyProtection="0"/>
  </cellStyleXfs>
  <cellXfs count="598">
    <xf numFmtId="0" fontId="0" fillId="0" borderId="0" xfId="0"/>
    <xf numFmtId="0" fontId="4" fillId="0" borderId="0" xfId="0" applyFont="1" applyAlignment="1">
      <alignment horizontal="center" wrapText="1"/>
    </xf>
    <xf numFmtId="0" fontId="5" fillId="0" borderId="0" xfId="0" applyFont="1"/>
    <xf numFmtId="0" fontId="6" fillId="3" borderId="4" xfId="0" applyFont="1" applyFill="1" applyBorder="1" applyAlignment="1">
      <alignment vertical="center"/>
    </xf>
    <xf numFmtId="0" fontId="6" fillId="3" borderId="5" xfId="0" applyFont="1" applyFill="1" applyBorder="1" applyAlignment="1">
      <alignment vertical="center"/>
    </xf>
    <xf numFmtId="0" fontId="9" fillId="0" borderId="0" xfId="0" applyFont="1"/>
    <xf numFmtId="0" fontId="10" fillId="4" borderId="5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164" fontId="10" fillId="4" borderId="5" xfId="0" applyNumberFormat="1" applyFont="1" applyFill="1" applyBorder="1" applyAlignment="1">
      <alignment horizontal="center" vertical="center" wrapText="1"/>
    </xf>
    <xf numFmtId="14" fontId="10" fillId="4" borderId="5" xfId="0" applyNumberFormat="1" applyFont="1" applyFill="1" applyBorder="1" applyAlignment="1">
      <alignment horizontal="center" vertical="center" wrapText="1"/>
    </xf>
    <xf numFmtId="14" fontId="10" fillId="4" borderId="15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wrapText="1"/>
    </xf>
    <xf numFmtId="0" fontId="12" fillId="0" borderId="0" xfId="0" applyFont="1"/>
    <xf numFmtId="0" fontId="10" fillId="0" borderId="0" xfId="0" applyFont="1"/>
    <xf numFmtId="0" fontId="12" fillId="0" borderId="0" xfId="0" applyFont="1" applyAlignment="1">
      <alignment horizontal="right"/>
    </xf>
    <xf numFmtId="0" fontId="8" fillId="2" borderId="5" xfId="0" applyFont="1" applyFill="1" applyBorder="1" applyAlignment="1">
      <alignment horizontal="center" vertical="center" wrapText="1"/>
    </xf>
    <xf numFmtId="164" fontId="8" fillId="2" borderId="5" xfId="0" applyNumberFormat="1" applyFont="1" applyFill="1" applyBorder="1" applyAlignment="1">
      <alignment horizontal="center" vertical="center" wrapText="1"/>
    </xf>
    <xf numFmtId="0" fontId="13" fillId="0" borderId="0" xfId="0" applyFont="1"/>
    <xf numFmtId="165" fontId="10" fillId="4" borderId="15" xfId="0" applyNumberFormat="1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vertical="center"/>
    </xf>
    <xf numFmtId="0" fontId="15" fillId="4" borderId="5" xfId="0" applyFont="1" applyFill="1" applyBorder="1" applyAlignment="1">
      <alignment horizontal="center" vertical="center" wrapText="1"/>
    </xf>
    <xf numFmtId="0" fontId="12" fillId="0" borderId="0" xfId="0" applyFont="1" applyAlignment="1">
      <alignment wrapText="1"/>
    </xf>
    <xf numFmtId="0" fontId="10" fillId="0" borderId="0" xfId="0" applyFont="1" applyAlignment="1">
      <alignment wrapText="1"/>
    </xf>
    <xf numFmtId="0" fontId="0" fillId="0" borderId="0" xfId="0" applyAlignment="1">
      <alignment wrapText="1"/>
    </xf>
    <xf numFmtId="0" fontId="16" fillId="0" borderId="0" xfId="0" applyFont="1" applyAlignment="1">
      <alignment horizontal="left" vertical="center"/>
    </xf>
    <xf numFmtId="0" fontId="16" fillId="0" borderId="16" xfId="0" applyFont="1" applyBorder="1" applyAlignment="1">
      <alignment horizontal="center" vertical="center"/>
    </xf>
    <xf numFmtId="0" fontId="10" fillId="4" borderId="10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left" vertical="center" wrapText="1"/>
    </xf>
    <xf numFmtId="0" fontId="10" fillId="4" borderId="15" xfId="0" applyFont="1" applyFill="1" applyBorder="1" applyAlignment="1">
      <alignment horizontal="center" vertical="center" wrapText="1"/>
    </xf>
    <xf numFmtId="0" fontId="15" fillId="4" borderId="16" xfId="0" applyFont="1" applyFill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164" fontId="17" fillId="4" borderId="17" xfId="0" applyNumberFormat="1" applyFont="1" applyFill="1" applyBorder="1" applyAlignment="1">
      <alignment horizontal="center" vertical="center"/>
    </xf>
    <xf numFmtId="14" fontId="10" fillId="4" borderId="12" xfId="0" applyNumberFormat="1" applyFont="1" applyFill="1" applyBorder="1" applyAlignment="1">
      <alignment horizontal="center" vertical="center" wrapText="1"/>
    </xf>
    <xf numFmtId="165" fontId="10" fillId="4" borderId="15" xfId="0" applyNumberFormat="1" applyFont="1" applyFill="1" applyBorder="1" applyAlignment="1">
      <alignment vertical="center" wrapText="1"/>
    </xf>
    <xf numFmtId="165" fontId="10" fillId="5" borderId="15" xfId="0" applyNumberFormat="1" applyFont="1" applyFill="1" applyBorder="1" applyAlignment="1">
      <alignment vertical="center" wrapText="1"/>
    </xf>
    <xf numFmtId="166" fontId="10" fillId="4" borderId="5" xfId="0" applyNumberFormat="1" applyFont="1" applyFill="1" applyBorder="1" applyAlignment="1">
      <alignment horizontal="center" vertical="center" wrapText="1"/>
    </xf>
    <xf numFmtId="0" fontId="16" fillId="0" borderId="16" xfId="0" applyFont="1" applyBorder="1" applyAlignment="1">
      <alignment vertical="center"/>
    </xf>
    <xf numFmtId="0" fontId="18" fillId="0" borderId="16" xfId="0" applyFont="1" applyBorder="1"/>
    <xf numFmtId="14" fontId="10" fillId="4" borderId="16" xfId="0" applyNumberFormat="1" applyFont="1" applyFill="1" applyBorder="1" applyAlignment="1">
      <alignment horizontal="center" vertical="center" wrapText="1"/>
    </xf>
    <xf numFmtId="14" fontId="10" fillId="4" borderId="11" xfId="0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0" fillId="0" borderId="16" xfId="0" applyBorder="1" applyAlignment="1">
      <alignment horizontal="left" vertical="center"/>
    </xf>
    <xf numFmtId="0" fontId="0" fillId="0" borderId="16" xfId="0" applyBorder="1" applyAlignment="1">
      <alignment horizontal="center" vertical="center"/>
    </xf>
    <xf numFmtId="0" fontId="10" fillId="4" borderId="18" xfId="0" applyFont="1" applyFill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164" fontId="15" fillId="4" borderId="5" xfId="0" applyNumberFormat="1" applyFont="1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/>
    </xf>
    <xf numFmtId="0" fontId="10" fillId="4" borderId="20" xfId="0" applyFont="1" applyFill="1" applyBorder="1" applyAlignment="1">
      <alignment horizontal="center" vertical="center" wrapText="1"/>
    </xf>
    <xf numFmtId="0" fontId="10" fillId="0" borderId="17" xfId="0" applyFont="1" applyBorder="1" applyAlignment="1">
      <alignment horizontal="left" vertical="center" wrapText="1"/>
    </xf>
    <xf numFmtId="0" fontId="10" fillId="4" borderId="12" xfId="0" applyFont="1" applyFill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4" borderId="16" xfId="0" applyFont="1" applyFill="1" applyBorder="1" applyAlignment="1">
      <alignment horizontal="center" vertical="center" wrapText="1"/>
    </xf>
    <xf numFmtId="0" fontId="10" fillId="0" borderId="16" xfId="0" applyFont="1" applyBorder="1" applyAlignment="1">
      <alignment horizontal="left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4" borderId="21" xfId="0" applyFont="1" applyFill="1" applyBorder="1" applyAlignment="1">
      <alignment horizontal="center" vertical="center" wrapText="1"/>
    </xf>
    <xf numFmtId="0" fontId="10" fillId="0" borderId="14" xfId="0" applyFont="1" applyBorder="1" applyAlignment="1">
      <alignment horizontal="left" vertical="center" wrapText="1"/>
    </xf>
    <xf numFmtId="0" fontId="10" fillId="4" borderId="14" xfId="0" applyFont="1" applyFill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0" fillId="0" borderId="16" xfId="0" applyBorder="1"/>
    <xf numFmtId="14" fontId="15" fillId="4" borderId="5" xfId="0" applyNumberFormat="1" applyFont="1" applyFill="1" applyBorder="1" applyAlignment="1">
      <alignment horizontal="center" vertical="center" wrapText="1"/>
    </xf>
    <xf numFmtId="0" fontId="19" fillId="4" borderId="13" xfId="0" applyFont="1" applyFill="1" applyBorder="1" applyAlignment="1">
      <alignment horizontal="left" vertical="center" wrapText="1"/>
    </xf>
    <xf numFmtId="0" fontId="16" fillId="0" borderId="23" xfId="0" applyFont="1" applyBorder="1" applyAlignment="1">
      <alignment horizontal="center" vertical="center"/>
    </xf>
    <xf numFmtId="0" fontId="10" fillId="4" borderId="24" xfId="0" applyFont="1" applyFill="1" applyBorder="1" applyAlignment="1">
      <alignment horizontal="center" vertical="center" wrapText="1"/>
    </xf>
    <xf numFmtId="0" fontId="10" fillId="4" borderId="17" xfId="0" applyFont="1" applyFill="1" applyBorder="1" applyAlignment="1">
      <alignment horizontal="center" vertical="center" wrapText="1"/>
    </xf>
    <xf numFmtId="14" fontId="10" fillId="7" borderId="5" xfId="0" applyNumberFormat="1" applyFont="1" applyFill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/>
    </xf>
    <xf numFmtId="14" fontId="10" fillId="7" borderId="12" xfId="0" applyNumberFormat="1" applyFont="1" applyFill="1" applyBorder="1" applyAlignment="1">
      <alignment horizontal="center" vertical="center" wrapText="1"/>
    </xf>
    <xf numFmtId="14" fontId="10" fillId="4" borderId="25" xfId="0" applyNumberFormat="1" applyFont="1" applyFill="1" applyBorder="1" applyAlignment="1">
      <alignment horizontal="center" vertical="center" wrapText="1"/>
    </xf>
    <xf numFmtId="165" fontId="10" fillId="4" borderId="25" xfId="0" applyNumberFormat="1" applyFont="1" applyFill="1" applyBorder="1" applyAlignment="1">
      <alignment vertical="center" wrapText="1"/>
    </xf>
    <xf numFmtId="166" fontId="10" fillId="4" borderId="12" xfId="0" applyNumberFormat="1" applyFont="1" applyFill="1" applyBorder="1" applyAlignment="1">
      <alignment horizontal="center" vertical="center" wrapText="1"/>
    </xf>
    <xf numFmtId="164" fontId="15" fillId="4" borderId="26" xfId="0" applyNumberFormat="1" applyFont="1" applyFill="1" applyBorder="1" applyAlignment="1">
      <alignment horizontal="center" vertical="center" wrapText="1"/>
    </xf>
    <xf numFmtId="14" fontId="10" fillId="7" borderId="16" xfId="0" applyNumberFormat="1" applyFont="1" applyFill="1" applyBorder="1" applyAlignment="1">
      <alignment horizontal="center" vertical="center" wrapText="1"/>
    </xf>
    <xf numFmtId="165" fontId="10" fillId="4" borderId="16" xfId="0" applyNumberFormat="1" applyFont="1" applyFill="1" applyBorder="1" applyAlignment="1">
      <alignment vertical="center" wrapText="1"/>
    </xf>
    <xf numFmtId="166" fontId="10" fillId="4" borderId="16" xfId="0" applyNumberFormat="1" applyFont="1" applyFill="1" applyBorder="1" applyAlignment="1">
      <alignment horizontal="center" vertical="center" wrapText="1"/>
    </xf>
    <xf numFmtId="0" fontId="16" fillId="0" borderId="19" xfId="0" applyFont="1" applyBorder="1" applyAlignment="1">
      <alignment horizontal="center" vertical="center"/>
    </xf>
    <xf numFmtId="164" fontId="15" fillId="4" borderId="18" xfId="0" applyNumberFormat="1" applyFont="1" applyFill="1" applyBorder="1" applyAlignment="1">
      <alignment horizontal="center" vertical="center" wrapText="1"/>
    </xf>
    <xf numFmtId="0" fontId="15" fillId="7" borderId="16" xfId="0" applyFont="1" applyFill="1" applyBorder="1" applyAlignment="1">
      <alignment horizontal="center" vertical="center" wrapText="1"/>
    </xf>
    <xf numFmtId="165" fontId="15" fillId="4" borderId="16" xfId="0" applyNumberFormat="1" applyFont="1" applyFill="1" applyBorder="1" applyAlignment="1">
      <alignment horizontal="center" vertical="center" wrapText="1"/>
    </xf>
    <xf numFmtId="166" fontId="0" fillId="0" borderId="16" xfId="0" applyNumberFormat="1" applyBorder="1" applyAlignment="1">
      <alignment horizontal="center"/>
    </xf>
    <xf numFmtId="164" fontId="15" fillId="4" borderId="12" xfId="0" applyNumberFormat="1" applyFont="1" applyFill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14" fontId="15" fillId="7" borderId="10" xfId="0" applyNumberFormat="1" applyFont="1" applyFill="1" applyBorder="1" applyAlignment="1">
      <alignment horizontal="center" vertical="center" wrapText="1"/>
    </xf>
    <xf numFmtId="14" fontId="10" fillId="7" borderId="10" xfId="0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5" fillId="4" borderId="14" xfId="0" applyFont="1" applyFill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4" borderId="10" xfId="0" applyFont="1" applyFill="1" applyBorder="1" applyAlignment="1">
      <alignment horizontal="center" vertical="center" wrapText="1"/>
    </xf>
    <xf numFmtId="0" fontId="15" fillId="4" borderId="15" xfId="0" applyFont="1" applyFill="1" applyBorder="1" applyAlignment="1">
      <alignment horizontal="center" vertical="center" wrapText="1"/>
    </xf>
    <xf numFmtId="14" fontId="10" fillId="4" borderId="10" xfId="0" applyNumberFormat="1" applyFont="1" applyFill="1" applyBorder="1" applyAlignment="1">
      <alignment horizontal="center" vertical="center" wrapText="1"/>
    </xf>
    <xf numFmtId="14" fontId="15" fillId="4" borderId="12" xfId="0" applyNumberFormat="1" applyFont="1" applyFill="1" applyBorder="1" applyAlignment="1">
      <alignment horizontal="center" vertical="center" wrapText="1"/>
    </xf>
    <xf numFmtId="164" fontId="10" fillId="4" borderId="16" xfId="0" applyNumberFormat="1" applyFont="1" applyFill="1" applyBorder="1" applyAlignment="1">
      <alignment horizontal="center" vertical="center" wrapText="1"/>
    </xf>
    <xf numFmtId="0" fontId="15" fillId="4" borderId="12" xfId="0" applyFont="1" applyFill="1" applyBorder="1" applyAlignment="1">
      <alignment horizontal="center" vertical="center" wrapText="1"/>
    </xf>
    <xf numFmtId="164" fontId="15" fillId="4" borderId="16" xfId="0" applyNumberFormat="1" applyFont="1" applyFill="1" applyBorder="1" applyAlignment="1">
      <alignment horizontal="center" vertical="center" wrapText="1"/>
    </xf>
    <xf numFmtId="14" fontId="15" fillId="4" borderId="16" xfId="0" applyNumberFormat="1" applyFont="1" applyFill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4" borderId="19" xfId="0" applyFont="1" applyFill="1" applyBorder="1" applyAlignment="1">
      <alignment horizontal="center" vertical="center" wrapText="1"/>
    </xf>
    <xf numFmtId="0" fontId="15" fillId="0" borderId="19" xfId="0" applyFont="1" applyBorder="1" applyAlignment="1">
      <alignment horizontal="center" vertical="center" wrapText="1"/>
    </xf>
    <xf numFmtId="0" fontId="10" fillId="8" borderId="5" xfId="0" applyFont="1" applyFill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/>
    </xf>
    <xf numFmtId="0" fontId="10" fillId="0" borderId="12" xfId="0" applyFont="1" applyBorder="1" applyAlignment="1">
      <alignment horizontal="left" vertical="center" wrapText="1"/>
    </xf>
    <xf numFmtId="165" fontId="10" fillId="5" borderId="25" xfId="0" applyNumberFormat="1" applyFont="1" applyFill="1" applyBorder="1" applyAlignment="1">
      <alignment vertical="center" wrapText="1"/>
    </xf>
    <xf numFmtId="165" fontId="10" fillId="5" borderId="16" xfId="0" applyNumberFormat="1" applyFont="1" applyFill="1" applyBorder="1" applyAlignment="1">
      <alignment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16" xfId="0" applyBorder="1" applyAlignment="1">
      <alignment horizontal="left" vertical="center" wrapText="1"/>
    </xf>
    <xf numFmtId="0" fontId="0" fillId="0" borderId="19" xfId="0" applyBorder="1" applyAlignment="1">
      <alignment horizontal="left" vertical="center" wrapText="1"/>
    </xf>
    <xf numFmtId="0" fontId="16" fillId="0" borderId="16" xfId="0" applyFont="1" applyBorder="1" applyAlignment="1">
      <alignment horizontal="left" vertical="center" wrapText="1"/>
    </xf>
    <xf numFmtId="0" fontId="16" fillId="0" borderId="22" xfId="0" applyFont="1" applyBorder="1" applyAlignment="1">
      <alignment vertical="center" wrapText="1"/>
    </xf>
    <xf numFmtId="0" fontId="0" fillId="0" borderId="18" xfId="0" applyBorder="1" applyAlignment="1">
      <alignment horizontal="left" vertical="center" wrapText="1"/>
    </xf>
    <xf numFmtId="0" fontId="16" fillId="0" borderId="18" xfId="0" applyFont="1" applyBorder="1" applyAlignment="1">
      <alignment horizontal="left" vertical="center" wrapText="1"/>
    </xf>
    <xf numFmtId="0" fontId="0" fillId="0" borderId="19" xfId="0" applyBorder="1" applyAlignment="1">
      <alignment vertical="center" wrapText="1"/>
    </xf>
    <xf numFmtId="0" fontId="19" fillId="4" borderId="16" xfId="0" applyFont="1" applyFill="1" applyBorder="1" applyAlignment="1">
      <alignment horizontal="left" vertical="center" wrapText="1"/>
    </xf>
    <xf numFmtId="0" fontId="15" fillId="8" borderId="5" xfId="0" applyFont="1" applyFill="1" applyBorder="1" applyAlignment="1">
      <alignment horizontal="center" vertical="center" wrapText="1"/>
    </xf>
    <xf numFmtId="0" fontId="11" fillId="4" borderId="5" xfId="0" applyFont="1" applyFill="1" applyBorder="1" applyAlignment="1">
      <alignment horizontal="left" vertical="center" wrapText="1"/>
    </xf>
    <xf numFmtId="0" fontId="19" fillId="4" borderId="5" xfId="0" applyFont="1" applyFill="1" applyBorder="1" applyAlignment="1">
      <alignment horizontal="left" vertical="center" wrapText="1"/>
    </xf>
    <xf numFmtId="164" fontId="15" fillId="8" borderId="5" xfId="0" applyNumberFormat="1" applyFont="1" applyFill="1" applyBorder="1" applyAlignment="1">
      <alignment horizontal="center" vertical="center" wrapText="1"/>
    </xf>
    <xf numFmtId="0" fontId="11" fillId="4" borderId="12" xfId="0" applyFont="1" applyFill="1" applyBorder="1" applyAlignment="1">
      <alignment horizontal="left" vertical="center" wrapText="1"/>
    </xf>
    <xf numFmtId="0" fontId="20" fillId="4" borderId="5" xfId="0" applyFont="1" applyFill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20" fillId="4" borderId="16" xfId="0" applyFont="1" applyFill="1" applyBorder="1" applyAlignment="1">
      <alignment horizontal="center" vertical="center" wrapText="1"/>
    </xf>
    <xf numFmtId="0" fontId="16" fillId="0" borderId="19" xfId="0" applyFont="1" applyBorder="1" applyAlignment="1">
      <alignment vertical="center" wrapText="1"/>
    </xf>
    <xf numFmtId="0" fontId="16" fillId="0" borderId="16" xfId="0" applyFont="1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16" fillId="0" borderId="18" xfId="0" applyFont="1" applyBorder="1" applyAlignment="1">
      <alignment vertical="center" wrapText="1"/>
    </xf>
    <xf numFmtId="0" fontId="20" fillId="4" borderId="15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19" fillId="4" borderId="14" xfId="0" applyFont="1" applyFill="1" applyBorder="1" applyAlignment="1">
      <alignment horizontal="left" vertical="center" wrapText="1"/>
    </xf>
    <xf numFmtId="0" fontId="15" fillId="8" borderId="16" xfId="0" applyFont="1" applyFill="1" applyBorder="1" applyAlignment="1">
      <alignment horizontal="center" vertical="center" wrapText="1"/>
    </xf>
    <xf numFmtId="0" fontId="15" fillId="0" borderId="5" xfId="0" applyFont="1" applyBorder="1" applyAlignment="1">
      <alignment horizontal="left" vertical="center" wrapText="1"/>
    </xf>
    <xf numFmtId="14" fontId="15" fillId="4" borderId="15" xfId="0" applyNumberFormat="1" applyFont="1" applyFill="1" applyBorder="1" applyAlignment="1">
      <alignment horizontal="center" vertical="center" wrapText="1"/>
    </xf>
    <xf numFmtId="165" fontId="15" fillId="4" borderId="15" xfId="0" applyNumberFormat="1" applyFont="1" applyFill="1" applyBorder="1" applyAlignment="1">
      <alignment vertical="center" wrapText="1"/>
    </xf>
    <xf numFmtId="165" fontId="15" fillId="5" borderId="15" xfId="0" applyNumberFormat="1" applyFont="1" applyFill="1" applyBorder="1" applyAlignment="1">
      <alignment vertical="center" wrapText="1"/>
    </xf>
    <xf numFmtId="167" fontId="15" fillId="4" borderId="5" xfId="0" applyNumberFormat="1" applyFont="1" applyFill="1" applyBorder="1" applyAlignment="1">
      <alignment horizontal="center" vertical="center" wrapText="1"/>
    </xf>
    <xf numFmtId="0" fontId="19" fillId="4" borderId="5" xfId="0" applyFont="1" applyFill="1" applyBorder="1" applyAlignment="1">
      <alignment vertical="center" wrapText="1"/>
    </xf>
    <xf numFmtId="0" fontId="15" fillId="9" borderId="5" xfId="0" applyFont="1" applyFill="1" applyBorder="1" applyAlignment="1">
      <alignment horizontal="left" vertical="center" wrapText="1"/>
    </xf>
    <xf numFmtId="0" fontId="15" fillId="9" borderId="5" xfId="0" applyFont="1" applyFill="1" applyBorder="1" applyAlignment="1">
      <alignment horizontal="center" vertical="center" wrapText="1"/>
    </xf>
    <xf numFmtId="0" fontId="15" fillId="8" borderId="8" xfId="0" applyFont="1" applyFill="1" applyBorder="1" applyAlignment="1">
      <alignment horizontal="center" vertical="center" wrapText="1"/>
    </xf>
    <xf numFmtId="14" fontId="15" fillId="8" borderId="5" xfId="0" applyNumberFormat="1" applyFont="1" applyFill="1" applyBorder="1" applyAlignment="1">
      <alignment horizontal="center" vertical="center" wrapText="1"/>
    </xf>
    <xf numFmtId="14" fontId="15" fillId="8" borderId="15" xfId="0" applyNumberFormat="1" applyFont="1" applyFill="1" applyBorder="1" applyAlignment="1">
      <alignment horizontal="center" vertical="center" wrapText="1"/>
    </xf>
    <xf numFmtId="165" fontId="15" fillId="8" borderId="15" xfId="0" applyNumberFormat="1" applyFont="1" applyFill="1" applyBorder="1" applyAlignment="1">
      <alignment vertical="center" wrapText="1"/>
    </xf>
    <xf numFmtId="4" fontId="15" fillId="4" borderId="5" xfId="0" applyNumberFormat="1" applyFont="1" applyFill="1" applyBorder="1" applyAlignment="1">
      <alignment horizontal="center" vertical="center" wrapText="1"/>
    </xf>
    <xf numFmtId="0" fontId="19" fillId="4" borderId="12" xfId="0" applyFont="1" applyFill="1" applyBorder="1" applyAlignment="1">
      <alignment horizontal="left" vertical="center" wrapText="1"/>
    </xf>
    <xf numFmtId="14" fontId="15" fillId="4" borderId="25" xfId="0" applyNumberFormat="1" applyFont="1" applyFill="1" applyBorder="1" applyAlignment="1">
      <alignment horizontal="center" vertical="center" wrapText="1"/>
    </xf>
    <xf numFmtId="165" fontId="15" fillId="4" borderId="25" xfId="0" applyNumberFormat="1" applyFont="1" applyFill="1" applyBorder="1" applyAlignment="1">
      <alignment vertical="center" wrapText="1"/>
    </xf>
    <xf numFmtId="165" fontId="15" fillId="5" borderId="25" xfId="0" applyNumberFormat="1" applyFont="1" applyFill="1" applyBorder="1" applyAlignment="1">
      <alignment vertical="center" wrapText="1"/>
    </xf>
    <xf numFmtId="4" fontId="15" fillId="4" borderId="12" xfId="0" applyNumberFormat="1" applyFont="1" applyFill="1" applyBorder="1" applyAlignment="1">
      <alignment horizontal="center" vertical="center" wrapText="1"/>
    </xf>
    <xf numFmtId="165" fontId="15" fillId="4" borderId="16" xfId="0" applyNumberFormat="1" applyFont="1" applyFill="1" applyBorder="1" applyAlignment="1">
      <alignment vertical="center" wrapText="1"/>
    </xf>
    <xf numFmtId="4" fontId="15" fillId="4" borderId="16" xfId="0" applyNumberFormat="1" applyFont="1" applyFill="1" applyBorder="1" applyAlignment="1">
      <alignment horizontal="center" vertical="center" wrapText="1"/>
    </xf>
    <xf numFmtId="165" fontId="15" fillId="5" borderId="16" xfId="0" applyNumberFormat="1" applyFont="1" applyFill="1" applyBorder="1" applyAlignment="1">
      <alignment vertical="center" wrapText="1"/>
    </xf>
    <xf numFmtId="0" fontId="19" fillId="4" borderId="19" xfId="0" applyFont="1" applyFill="1" applyBorder="1" applyAlignment="1">
      <alignment horizontal="left" vertical="center" wrapText="1"/>
    </xf>
    <xf numFmtId="0" fontId="15" fillId="0" borderId="12" xfId="0" applyFont="1" applyBorder="1" applyAlignment="1">
      <alignment horizontal="left" vertical="center" wrapText="1"/>
    </xf>
    <xf numFmtId="14" fontId="15" fillId="4" borderId="19" xfId="0" applyNumberFormat="1" applyFont="1" applyFill="1" applyBorder="1" applyAlignment="1">
      <alignment horizontal="center" vertical="center" wrapText="1"/>
    </xf>
    <xf numFmtId="165" fontId="15" fillId="4" borderId="19" xfId="0" applyNumberFormat="1" applyFont="1" applyFill="1" applyBorder="1" applyAlignment="1">
      <alignment vertical="center" wrapText="1"/>
    </xf>
    <xf numFmtId="4" fontId="15" fillId="4" borderId="19" xfId="0" applyNumberFormat="1" applyFont="1" applyFill="1" applyBorder="1" applyAlignment="1">
      <alignment horizontal="center" vertical="center" wrapText="1"/>
    </xf>
    <xf numFmtId="165" fontId="15" fillId="5" borderId="19" xfId="0" applyNumberFormat="1" applyFont="1" applyFill="1" applyBorder="1" applyAlignment="1">
      <alignment vertical="center" wrapText="1"/>
    </xf>
    <xf numFmtId="164" fontId="15" fillId="4" borderId="19" xfId="0" applyNumberFormat="1" applyFont="1" applyFill="1" applyBorder="1" applyAlignment="1">
      <alignment horizontal="center" vertical="center" wrapText="1"/>
    </xf>
    <xf numFmtId="0" fontId="15" fillId="0" borderId="16" xfId="0" applyFont="1" applyBorder="1" applyAlignment="1">
      <alignment horizontal="left" vertical="center" wrapText="1"/>
    </xf>
    <xf numFmtId="0" fontId="15" fillId="0" borderId="19" xfId="0" applyFont="1" applyBorder="1" applyAlignment="1">
      <alignment horizontal="left" vertical="center" wrapText="1"/>
    </xf>
    <xf numFmtId="0" fontId="19" fillId="8" borderId="5" xfId="0" applyFont="1" applyFill="1" applyBorder="1" applyAlignment="1">
      <alignment horizontal="left" vertical="center" wrapText="1"/>
    </xf>
    <xf numFmtId="0" fontId="19" fillId="8" borderId="12" xfId="0" applyFont="1" applyFill="1" applyBorder="1" applyAlignment="1">
      <alignment horizontal="left" vertical="center" wrapText="1"/>
    </xf>
    <xf numFmtId="0" fontId="19" fillId="8" borderId="16" xfId="0" applyFont="1" applyFill="1" applyBorder="1" applyAlignment="1">
      <alignment horizontal="left" vertical="center" wrapText="1"/>
    </xf>
    <xf numFmtId="0" fontId="19" fillId="8" borderId="19" xfId="0" applyFont="1" applyFill="1" applyBorder="1" applyAlignment="1">
      <alignment horizontal="left" vertical="center" wrapText="1"/>
    </xf>
    <xf numFmtId="0" fontId="15" fillId="4" borderId="30" xfId="0" applyFont="1" applyFill="1" applyBorder="1" applyAlignment="1">
      <alignment horizontal="center" vertical="center" wrapText="1"/>
    </xf>
    <xf numFmtId="0" fontId="15" fillId="4" borderId="31" xfId="0" applyFont="1" applyFill="1" applyBorder="1" applyAlignment="1">
      <alignment horizontal="center" vertical="center" wrapText="1"/>
    </xf>
    <xf numFmtId="0" fontId="20" fillId="8" borderId="16" xfId="0" applyFont="1" applyFill="1" applyBorder="1" applyAlignment="1">
      <alignment horizontal="left" vertical="center" wrapText="1"/>
    </xf>
    <xf numFmtId="164" fontId="20" fillId="4" borderId="16" xfId="0" applyNumberFormat="1" applyFont="1" applyFill="1" applyBorder="1" applyAlignment="1">
      <alignment horizontal="center" vertical="center" wrapText="1"/>
    </xf>
    <xf numFmtId="14" fontId="20" fillId="4" borderId="16" xfId="0" applyNumberFormat="1" applyFont="1" applyFill="1" applyBorder="1" applyAlignment="1">
      <alignment horizontal="center" vertical="center" wrapText="1"/>
    </xf>
    <xf numFmtId="165" fontId="20" fillId="4" borderId="16" xfId="0" applyNumberFormat="1" applyFont="1" applyFill="1" applyBorder="1" applyAlignment="1">
      <alignment vertical="center" wrapText="1"/>
    </xf>
    <xf numFmtId="4" fontId="20" fillId="4" borderId="16" xfId="0" applyNumberFormat="1" applyFont="1" applyFill="1" applyBorder="1" applyAlignment="1">
      <alignment horizontal="center" vertical="center" wrapText="1"/>
    </xf>
    <xf numFmtId="0" fontId="20" fillId="0" borderId="16" xfId="0" applyFont="1" applyBorder="1" applyAlignment="1">
      <alignment horizontal="left" vertical="center" wrapText="1"/>
    </xf>
    <xf numFmtId="0" fontId="20" fillId="0" borderId="16" xfId="0" applyFont="1" applyBorder="1" applyAlignment="1">
      <alignment horizontal="center" vertical="center" wrapText="1"/>
    </xf>
    <xf numFmtId="165" fontId="20" fillId="5" borderId="16" xfId="0" applyNumberFormat="1" applyFont="1" applyFill="1" applyBorder="1" applyAlignment="1">
      <alignment vertical="center" wrapText="1"/>
    </xf>
    <xf numFmtId="0" fontId="20" fillId="4" borderId="16" xfId="0" applyFont="1" applyFill="1" applyBorder="1" applyAlignment="1">
      <alignment horizontal="left" vertical="center" wrapText="1"/>
    </xf>
    <xf numFmtId="2" fontId="10" fillId="4" borderId="5" xfId="0" applyNumberFormat="1" applyFont="1" applyFill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/>
    </xf>
    <xf numFmtId="165" fontId="10" fillId="5" borderId="15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2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0" fillId="0" borderId="0" xfId="0" applyAlignment="1">
      <alignment vertical="center"/>
    </xf>
    <xf numFmtId="0" fontId="12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9" fillId="0" borderId="16" xfId="0" applyFont="1" applyBorder="1"/>
    <xf numFmtId="165" fontId="20" fillId="4" borderId="16" xfId="0" applyNumberFormat="1" applyFont="1" applyFill="1" applyBorder="1" applyAlignment="1">
      <alignment horizontal="right" vertical="center" wrapText="1"/>
    </xf>
    <xf numFmtId="165" fontId="10" fillId="4" borderId="15" xfId="0" applyNumberFormat="1" applyFont="1" applyFill="1" applyBorder="1" applyAlignment="1">
      <alignment horizontal="right" vertical="center" wrapText="1"/>
    </xf>
    <xf numFmtId="0" fontId="21" fillId="0" borderId="16" xfId="0" applyFont="1" applyBorder="1" applyAlignment="1">
      <alignment horizontal="left" vertical="center"/>
    </xf>
    <xf numFmtId="0" fontId="24" fillId="0" borderId="0" xfId="0" applyFont="1" applyAlignment="1">
      <alignment horizontal="center" vertical="center" wrapText="1"/>
    </xf>
    <xf numFmtId="165" fontId="10" fillId="4" borderId="25" xfId="0" applyNumberFormat="1" applyFont="1" applyFill="1" applyBorder="1" applyAlignment="1">
      <alignment horizontal="right" vertical="center" wrapText="1"/>
    </xf>
    <xf numFmtId="165" fontId="10" fillId="5" borderId="25" xfId="0" applyNumberFormat="1" applyFont="1" applyFill="1" applyBorder="1" applyAlignment="1">
      <alignment horizontal="right" vertical="center" wrapText="1"/>
    </xf>
    <xf numFmtId="165" fontId="10" fillId="4" borderId="16" xfId="0" applyNumberFormat="1" applyFont="1" applyFill="1" applyBorder="1" applyAlignment="1">
      <alignment horizontal="right" vertical="center" wrapText="1"/>
    </xf>
    <xf numFmtId="165" fontId="10" fillId="5" borderId="16" xfId="0" applyNumberFormat="1" applyFont="1" applyFill="1" applyBorder="1" applyAlignment="1">
      <alignment horizontal="right" vertical="center" wrapText="1"/>
    </xf>
    <xf numFmtId="165" fontId="15" fillId="4" borderId="19" xfId="0" applyNumberFormat="1" applyFont="1" applyFill="1" applyBorder="1" applyAlignment="1">
      <alignment horizontal="right" vertical="center" wrapText="1"/>
    </xf>
    <xf numFmtId="165" fontId="15" fillId="4" borderId="16" xfId="0" applyNumberFormat="1" applyFont="1" applyFill="1" applyBorder="1" applyAlignment="1">
      <alignment horizontal="right" vertical="center" wrapText="1"/>
    </xf>
    <xf numFmtId="165" fontId="15" fillId="5" borderId="16" xfId="0" applyNumberFormat="1" applyFont="1" applyFill="1" applyBorder="1" applyAlignment="1">
      <alignment horizontal="right" vertical="center" wrapText="1"/>
    </xf>
    <xf numFmtId="165" fontId="15" fillId="5" borderId="25" xfId="0" applyNumberFormat="1" applyFont="1" applyFill="1" applyBorder="1" applyAlignment="1">
      <alignment horizontal="right" vertical="center" wrapText="1"/>
    </xf>
    <xf numFmtId="165" fontId="15" fillId="5" borderId="19" xfId="0" applyNumberFormat="1" applyFont="1" applyFill="1" applyBorder="1" applyAlignment="1">
      <alignment horizontal="right" vertical="center" wrapText="1"/>
    </xf>
    <xf numFmtId="164" fontId="8" fillId="2" borderId="12" xfId="0" applyNumberFormat="1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0" fillId="12" borderId="16" xfId="0" applyFill="1" applyBorder="1" applyAlignment="1">
      <alignment horizontal="center" vertical="center" wrapText="1"/>
    </xf>
    <xf numFmtId="164" fontId="0" fillId="12" borderId="16" xfId="0" applyNumberFormat="1" applyFill="1" applyBorder="1" applyAlignment="1">
      <alignment horizontal="center" vertical="center" wrapText="1"/>
    </xf>
    <xf numFmtId="168" fontId="0" fillId="12" borderId="16" xfId="0" applyNumberFormat="1" applyFill="1" applyBorder="1" applyAlignment="1">
      <alignment horizontal="center" vertical="center" wrapText="1"/>
    </xf>
    <xf numFmtId="168" fontId="0" fillId="12" borderId="18" xfId="0" applyNumberFormat="1" applyFill="1" applyBorder="1" applyAlignment="1">
      <alignment horizontal="center" vertical="center" wrapText="1"/>
    </xf>
    <xf numFmtId="165" fontId="0" fillId="12" borderId="18" xfId="0" applyNumberFormat="1" applyFill="1" applyBorder="1" applyAlignment="1">
      <alignment vertical="center" wrapText="1"/>
    </xf>
    <xf numFmtId="165" fontId="0" fillId="13" borderId="18" xfId="0" applyNumberFormat="1" applyFill="1" applyBorder="1" applyAlignment="1">
      <alignment vertical="center" wrapText="1"/>
    </xf>
    <xf numFmtId="0" fontId="0" fillId="0" borderId="16" xfId="0" applyBorder="1" applyAlignment="1">
      <alignment horizontal="center" wrapText="1"/>
    </xf>
    <xf numFmtId="0" fontId="0" fillId="12" borderId="22" xfId="0" applyFill="1" applyBorder="1" applyAlignment="1">
      <alignment horizontal="center" vertical="center" wrapText="1"/>
    </xf>
    <xf numFmtId="0" fontId="25" fillId="12" borderId="16" xfId="0" applyFont="1" applyFill="1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25" fillId="12" borderId="16" xfId="0" applyFont="1" applyFill="1" applyBorder="1" applyAlignment="1">
      <alignment horizontal="left" vertical="center" wrapText="1"/>
    </xf>
    <xf numFmtId="0" fontId="0" fillId="12" borderId="16" xfId="0" applyFill="1" applyBorder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165" fontId="0" fillId="12" borderId="18" xfId="0" applyNumberFormat="1" applyFill="1" applyBorder="1" applyAlignment="1">
      <alignment horizontal="center" vertical="center" wrapText="1"/>
    </xf>
    <xf numFmtId="0" fontId="0" fillId="12" borderId="16" xfId="0" applyFill="1" applyBorder="1" applyAlignment="1">
      <alignment horizontal="center" vertical="top" wrapText="1"/>
    </xf>
    <xf numFmtId="0" fontId="0" fillId="0" borderId="16" xfId="0" applyBorder="1" applyAlignment="1">
      <alignment horizontal="left" vertical="top" wrapText="1"/>
    </xf>
    <xf numFmtId="165" fontId="0" fillId="12" borderId="18" xfId="0" applyNumberFormat="1" applyFill="1" applyBorder="1" applyAlignment="1">
      <alignment vertical="top" wrapText="1"/>
    </xf>
    <xf numFmtId="165" fontId="0" fillId="13" borderId="18" xfId="0" applyNumberFormat="1" applyFill="1" applyBorder="1" applyAlignment="1">
      <alignment vertical="top" wrapText="1"/>
    </xf>
    <xf numFmtId="0" fontId="0" fillId="12" borderId="19" xfId="0" applyFill="1" applyBorder="1" applyAlignment="1">
      <alignment horizontal="center" vertical="center" wrapText="1"/>
    </xf>
    <xf numFmtId="0" fontId="0" fillId="12" borderId="19" xfId="0" applyFill="1" applyBorder="1" applyAlignment="1">
      <alignment horizontal="center" vertical="top" wrapText="1"/>
    </xf>
    <xf numFmtId="169" fontId="0" fillId="0" borderId="16" xfId="0" applyNumberFormat="1" applyBorder="1" applyAlignment="1">
      <alignment horizontal="center" wrapText="1"/>
    </xf>
    <xf numFmtId="169" fontId="0" fillId="0" borderId="16" xfId="0" applyNumberFormat="1" applyBorder="1" applyAlignment="1">
      <alignment horizontal="center" vertical="center" wrapText="1"/>
    </xf>
    <xf numFmtId="168" fontId="0" fillId="12" borderId="16" xfId="0" applyNumberFormat="1" applyFill="1" applyBorder="1" applyAlignment="1">
      <alignment horizontal="center" vertical="top" wrapText="1"/>
    </xf>
    <xf numFmtId="0" fontId="11" fillId="4" borderId="16" xfId="0" applyFont="1" applyFill="1" applyBorder="1" applyAlignment="1">
      <alignment horizontal="left" vertical="center" wrapText="1"/>
    </xf>
    <xf numFmtId="0" fontId="15" fillId="0" borderId="18" xfId="0" applyFont="1" applyBorder="1" applyAlignment="1">
      <alignment horizontal="left" vertical="center" wrapText="1"/>
    </xf>
    <xf numFmtId="0" fontId="10" fillId="0" borderId="15" xfId="0" applyFont="1" applyBorder="1" applyAlignment="1">
      <alignment horizontal="left" vertical="center" wrapText="1"/>
    </xf>
    <xf numFmtId="0" fontId="10" fillId="0" borderId="25" xfId="0" applyFont="1" applyBorder="1" applyAlignment="1">
      <alignment horizontal="left" vertical="center" wrapText="1"/>
    </xf>
    <xf numFmtId="0" fontId="10" fillId="0" borderId="18" xfId="0" applyFont="1" applyBorder="1" applyAlignment="1">
      <alignment horizontal="left" vertical="center" wrapText="1"/>
    </xf>
    <xf numFmtId="164" fontId="0" fillId="12" borderId="22" xfId="0" applyNumberFormat="1" applyFill="1" applyBorder="1" applyAlignment="1">
      <alignment horizontal="center" vertical="center" wrapText="1"/>
    </xf>
    <xf numFmtId="168" fontId="0" fillId="12" borderId="22" xfId="0" applyNumberFormat="1" applyFill="1" applyBorder="1" applyAlignment="1">
      <alignment horizontal="center" vertical="center" wrapText="1"/>
    </xf>
    <xf numFmtId="168" fontId="0" fillId="12" borderId="28" xfId="0" applyNumberFormat="1" applyFill="1" applyBorder="1" applyAlignment="1">
      <alignment horizontal="center" vertical="center" wrapText="1"/>
    </xf>
    <xf numFmtId="165" fontId="0" fillId="12" borderId="28" xfId="0" applyNumberFormat="1" applyFill="1" applyBorder="1" applyAlignment="1">
      <alignment vertical="center" wrapText="1"/>
    </xf>
    <xf numFmtId="165" fontId="0" fillId="13" borderId="28" xfId="0" applyNumberFormat="1" applyFill="1" applyBorder="1" applyAlignment="1">
      <alignment vertical="center" wrapText="1"/>
    </xf>
    <xf numFmtId="0" fontId="10" fillId="4" borderId="16" xfId="0" applyFont="1" applyFill="1" applyBorder="1" applyAlignment="1">
      <alignment vertical="center" wrapText="1"/>
    </xf>
    <xf numFmtId="4" fontId="10" fillId="4" borderId="5" xfId="0" applyNumberFormat="1" applyFont="1" applyFill="1" applyBorder="1" applyAlignment="1">
      <alignment horizontal="center" vertical="center" wrapText="1"/>
    </xf>
    <xf numFmtId="0" fontId="10" fillId="4" borderId="5" xfId="0" applyFont="1" applyFill="1" applyBorder="1" applyAlignment="1">
      <alignment vertical="center" wrapText="1"/>
    </xf>
    <xf numFmtId="14" fontId="15" fillId="4" borderId="23" xfId="0" applyNumberFormat="1" applyFont="1" applyFill="1" applyBorder="1" applyAlignment="1">
      <alignment horizontal="center" vertical="center" wrapText="1"/>
    </xf>
    <xf numFmtId="168" fontId="0" fillId="12" borderId="23" xfId="0" applyNumberFormat="1" applyFill="1" applyBorder="1" applyAlignment="1">
      <alignment horizontal="center" vertical="center" wrapText="1"/>
    </xf>
    <xf numFmtId="0" fontId="0" fillId="0" borderId="35" xfId="0" applyBorder="1" applyAlignment="1">
      <alignment horizontal="left" vertical="center" wrapText="1"/>
    </xf>
    <xf numFmtId="0" fontId="26" fillId="4" borderId="16" xfId="0" applyFont="1" applyFill="1" applyBorder="1" applyAlignment="1">
      <alignment horizontal="left" vertical="center" wrapText="1"/>
    </xf>
    <xf numFmtId="14" fontId="15" fillId="4" borderId="10" xfId="0" applyNumberFormat="1" applyFont="1" applyFill="1" applyBorder="1" applyAlignment="1">
      <alignment horizontal="center" vertical="center" wrapText="1"/>
    </xf>
    <xf numFmtId="0" fontId="26" fillId="4" borderId="19" xfId="0" applyFont="1" applyFill="1" applyBorder="1" applyAlignment="1">
      <alignment horizontal="left" vertical="center" wrapText="1"/>
    </xf>
    <xf numFmtId="0" fontId="10" fillId="4" borderId="12" xfId="0" applyFont="1" applyFill="1" applyBorder="1" applyAlignment="1">
      <alignment vertical="center" wrapText="1"/>
    </xf>
    <xf numFmtId="0" fontId="15" fillId="0" borderId="20" xfId="0" applyFont="1" applyBorder="1" applyAlignment="1">
      <alignment horizontal="left" vertical="center" wrapText="1"/>
    </xf>
    <xf numFmtId="14" fontId="15" fillId="4" borderId="17" xfId="0" applyNumberFormat="1" applyFont="1" applyFill="1" applyBorder="1" applyAlignment="1">
      <alignment horizontal="center" vertical="center" wrapText="1"/>
    </xf>
    <xf numFmtId="0" fontId="16" fillId="4" borderId="16" xfId="0" applyFont="1" applyFill="1" applyBorder="1" applyAlignment="1">
      <alignment horizontal="center" vertical="center" wrapText="1"/>
    </xf>
    <xf numFmtId="164" fontId="16" fillId="4" borderId="16" xfId="0" applyNumberFormat="1" applyFont="1" applyFill="1" applyBorder="1" applyAlignment="1">
      <alignment horizontal="center" vertical="center" wrapText="1"/>
    </xf>
    <xf numFmtId="0" fontId="15" fillId="8" borderId="5" xfId="0" applyFont="1" applyFill="1" applyBorder="1" applyAlignment="1">
      <alignment vertical="center" wrapText="1"/>
    </xf>
    <xf numFmtId="0" fontId="24" fillId="4" borderId="16" xfId="0" applyFont="1" applyFill="1" applyBorder="1" applyAlignment="1">
      <alignment horizontal="center" vertical="center" wrapText="1"/>
    </xf>
    <xf numFmtId="0" fontId="24" fillId="0" borderId="16" xfId="0" applyFont="1" applyBorder="1" applyAlignment="1">
      <alignment horizontal="center" vertical="center"/>
    </xf>
    <xf numFmtId="0" fontId="24" fillId="0" borderId="16" xfId="0" applyFont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 wrapText="1"/>
    </xf>
    <xf numFmtId="0" fontId="24" fillId="4" borderId="5" xfId="0" applyFont="1" applyFill="1" applyBorder="1" applyAlignment="1">
      <alignment horizontal="center" vertical="center" wrapText="1"/>
    </xf>
    <xf numFmtId="0" fontId="24" fillId="4" borderId="14" xfId="0" applyFont="1" applyFill="1" applyBorder="1" applyAlignment="1">
      <alignment horizontal="center" vertical="center" wrapText="1"/>
    </xf>
    <xf numFmtId="0" fontId="24" fillId="0" borderId="14" xfId="0" applyFont="1" applyBorder="1" applyAlignment="1">
      <alignment horizontal="center" vertical="center" wrapText="1"/>
    </xf>
    <xf numFmtId="164" fontId="24" fillId="4" borderId="5" xfId="0" applyNumberFormat="1" applyFont="1" applyFill="1" applyBorder="1" applyAlignment="1">
      <alignment horizontal="center" vertical="center" wrapText="1"/>
    </xf>
    <xf numFmtId="14" fontId="24" fillId="4" borderId="5" xfId="0" applyNumberFormat="1" applyFont="1" applyFill="1" applyBorder="1" applyAlignment="1">
      <alignment horizontal="center" vertical="center" wrapText="1"/>
    </xf>
    <xf numFmtId="14" fontId="24" fillId="4" borderId="15" xfId="0" applyNumberFormat="1" applyFont="1" applyFill="1" applyBorder="1" applyAlignment="1">
      <alignment horizontal="center" vertical="center" wrapText="1"/>
    </xf>
    <xf numFmtId="165" fontId="24" fillId="4" borderId="15" xfId="0" applyNumberFormat="1" applyFont="1" applyFill="1" applyBorder="1" applyAlignment="1">
      <alignment vertical="center" wrapText="1"/>
    </xf>
    <xf numFmtId="0" fontId="24" fillId="12" borderId="16" xfId="0" applyFont="1" applyFill="1" applyBorder="1" applyAlignment="1">
      <alignment horizontal="center" vertical="center" wrapText="1"/>
    </xf>
    <xf numFmtId="0" fontId="24" fillId="0" borderId="16" xfId="0" applyFont="1" applyBorder="1" applyAlignment="1">
      <alignment horizontal="center" wrapText="1"/>
    </xf>
    <xf numFmtId="0" fontId="24" fillId="0" borderId="16" xfId="0" applyFont="1" applyBorder="1" applyAlignment="1">
      <alignment horizontal="left" vertical="center" wrapText="1"/>
    </xf>
    <xf numFmtId="169" fontId="24" fillId="0" borderId="16" xfId="0" applyNumberFormat="1" applyFont="1" applyBorder="1" applyAlignment="1">
      <alignment horizontal="center" vertical="center" wrapText="1"/>
    </xf>
    <xf numFmtId="168" fontId="24" fillId="12" borderId="16" xfId="0" applyNumberFormat="1" applyFont="1" applyFill="1" applyBorder="1" applyAlignment="1">
      <alignment horizontal="center" vertical="center" wrapText="1"/>
    </xf>
    <xf numFmtId="165" fontId="24" fillId="12" borderId="16" xfId="0" applyNumberFormat="1" applyFont="1" applyFill="1" applyBorder="1" applyAlignment="1">
      <alignment vertical="center" wrapText="1"/>
    </xf>
    <xf numFmtId="0" fontId="24" fillId="0" borderId="16" xfId="0" applyFont="1" applyBorder="1" applyAlignment="1">
      <alignment horizontal="left" vertical="top" wrapText="1"/>
    </xf>
    <xf numFmtId="0" fontId="24" fillId="12" borderId="16" xfId="0" applyFont="1" applyFill="1" applyBorder="1" applyAlignment="1">
      <alignment horizontal="center" vertical="top" wrapText="1"/>
    </xf>
    <xf numFmtId="168" fontId="24" fillId="12" borderId="16" xfId="0" applyNumberFormat="1" applyFont="1" applyFill="1" applyBorder="1" applyAlignment="1">
      <alignment horizontal="center" vertical="top" wrapText="1"/>
    </xf>
    <xf numFmtId="165" fontId="24" fillId="12" borderId="16" xfId="0" applyNumberFormat="1" applyFont="1" applyFill="1" applyBorder="1" applyAlignment="1">
      <alignment vertical="top" wrapText="1"/>
    </xf>
    <xf numFmtId="165" fontId="16" fillId="13" borderId="16" xfId="0" applyNumberFormat="1" applyFont="1" applyFill="1" applyBorder="1" applyAlignment="1">
      <alignment vertical="center" wrapText="1"/>
    </xf>
    <xf numFmtId="0" fontId="16" fillId="12" borderId="16" xfId="0" applyFont="1" applyFill="1" applyBorder="1" applyAlignment="1">
      <alignment horizontal="center" vertical="center" wrapText="1"/>
    </xf>
    <xf numFmtId="165" fontId="16" fillId="12" borderId="16" xfId="0" applyNumberFormat="1" applyFont="1" applyFill="1" applyBorder="1" applyAlignment="1">
      <alignment vertical="center" wrapText="1"/>
    </xf>
    <xf numFmtId="165" fontId="16" fillId="13" borderId="16" xfId="0" applyNumberFormat="1" applyFont="1" applyFill="1" applyBorder="1" applyAlignment="1">
      <alignment vertical="top" wrapText="1"/>
    </xf>
    <xf numFmtId="0" fontId="28" fillId="4" borderId="5" xfId="0" applyFont="1" applyFill="1" applyBorder="1" applyAlignment="1">
      <alignment horizontal="center" vertical="center" wrapText="1"/>
    </xf>
    <xf numFmtId="0" fontId="24" fillId="0" borderId="16" xfId="0" applyFont="1" applyBorder="1" applyAlignment="1">
      <alignment horizontal="left" vertical="center"/>
    </xf>
    <xf numFmtId="164" fontId="24" fillId="4" borderId="16" xfId="0" applyNumberFormat="1" applyFont="1" applyFill="1" applyBorder="1" applyAlignment="1">
      <alignment horizontal="center" vertical="center" wrapText="1"/>
    </xf>
    <xf numFmtId="14" fontId="24" fillId="4" borderId="16" xfId="0" applyNumberFormat="1" applyFont="1" applyFill="1" applyBorder="1" applyAlignment="1">
      <alignment horizontal="center" vertical="center" wrapText="1"/>
    </xf>
    <xf numFmtId="165" fontId="24" fillId="4" borderId="11" xfId="0" applyNumberFormat="1" applyFont="1" applyFill="1" applyBorder="1" applyAlignment="1">
      <alignment horizontal="center" vertical="center" wrapText="1"/>
    </xf>
    <xf numFmtId="165" fontId="24" fillId="5" borderId="15" xfId="0" applyNumberFormat="1" applyFont="1" applyFill="1" applyBorder="1" applyAlignment="1">
      <alignment vertical="center" wrapText="1"/>
    </xf>
    <xf numFmtId="165" fontId="24" fillId="4" borderId="15" xfId="0" applyNumberFormat="1" applyFont="1" applyFill="1" applyBorder="1" applyAlignment="1">
      <alignment horizontal="right" vertical="center" wrapText="1"/>
    </xf>
    <xf numFmtId="165" fontId="24" fillId="5" borderId="15" xfId="0" applyNumberFormat="1" applyFont="1" applyFill="1" applyBorder="1" applyAlignment="1">
      <alignment horizontal="right" vertical="center" wrapText="1"/>
    </xf>
    <xf numFmtId="0" fontId="24" fillId="8" borderId="5" xfId="0" applyFont="1" applyFill="1" applyBorder="1" applyAlignment="1">
      <alignment horizontal="center" vertical="center" wrapText="1"/>
    </xf>
    <xf numFmtId="0" fontId="24" fillId="0" borderId="21" xfId="0" applyFont="1" applyBorder="1" applyAlignment="1">
      <alignment horizontal="center" vertical="center" wrapText="1"/>
    </xf>
    <xf numFmtId="164" fontId="24" fillId="4" borderId="14" xfId="0" applyNumberFormat="1" applyFont="1" applyFill="1" applyBorder="1" applyAlignment="1">
      <alignment horizontal="center" vertical="center" wrapText="1"/>
    </xf>
    <xf numFmtId="14" fontId="24" fillId="4" borderId="14" xfId="0" applyNumberFormat="1" applyFont="1" applyFill="1" applyBorder="1" applyAlignment="1">
      <alignment horizontal="center" vertical="center" wrapText="1"/>
    </xf>
    <xf numFmtId="14" fontId="24" fillId="4" borderId="6" xfId="0" applyNumberFormat="1" applyFont="1" applyFill="1" applyBorder="1" applyAlignment="1">
      <alignment horizontal="center" vertical="center" wrapText="1"/>
    </xf>
    <xf numFmtId="165" fontId="24" fillId="4" borderId="15" xfId="0" applyNumberFormat="1" applyFont="1" applyFill="1" applyBorder="1" applyAlignment="1">
      <alignment horizontal="center" vertical="center" wrapText="1"/>
    </xf>
    <xf numFmtId="0" fontId="27" fillId="0" borderId="16" xfId="0" applyFont="1" applyBorder="1" applyAlignment="1">
      <alignment horizontal="left" vertical="center"/>
    </xf>
    <xf numFmtId="0" fontId="24" fillId="4" borderId="21" xfId="0" applyFont="1" applyFill="1" applyBorder="1" applyAlignment="1">
      <alignment horizontal="center" vertical="center" wrapText="1"/>
    </xf>
    <xf numFmtId="0" fontId="24" fillId="0" borderId="5" xfId="0" applyFont="1" applyBorder="1" applyAlignment="1">
      <alignment horizontal="center" vertical="center" wrapText="1"/>
    </xf>
    <xf numFmtId="0" fontId="24" fillId="4" borderId="10" xfId="0" applyFont="1" applyFill="1" applyBorder="1" applyAlignment="1">
      <alignment horizontal="center" vertical="center" wrapText="1"/>
    </xf>
    <xf numFmtId="0" fontId="27" fillId="0" borderId="0" xfId="0" applyFont="1" applyAlignment="1">
      <alignment horizontal="left" vertical="center"/>
    </xf>
    <xf numFmtId="0" fontId="24" fillId="4" borderId="5" xfId="0" applyFont="1" applyFill="1" applyBorder="1" applyAlignment="1">
      <alignment horizontal="left" vertical="center" wrapText="1"/>
    </xf>
    <xf numFmtId="0" fontId="24" fillId="0" borderId="5" xfId="0" applyFont="1" applyBorder="1" applyAlignment="1">
      <alignment horizontal="left" vertical="center" wrapText="1"/>
    </xf>
    <xf numFmtId="39" fontId="24" fillId="4" borderId="5" xfId="1" applyNumberFormat="1" applyFont="1" applyFill="1" applyBorder="1" applyAlignment="1">
      <alignment horizontal="right" vertical="center" wrapText="1"/>
    </xf>
    <xf numFmtId="0" fontId="24" fillId="8" borderId="5" xfId="0" applyFont="1" applyFill="1" applyBorder="1" applyAlignment="1">
      <alignment vertical="center" wrapText="1"/>
    </xf>
    <xf numFmtId="0" fontId="27" fillId="4" borderId="5" xfId="0" applyFont="1" applyFill="1" applyBorder="1" applyAlignment="1">
      <alignment horizontal="left" vertical="center" wrapText="1"/>
    </xf>
    <xf numFmtId="0" fontId="24" fillId="4" borderId="15" xfId="0" applyFont="1" applyFill="1" applyBorder="1" applyAlignment="1">
      <alignment horizontal="center" vertical="center" wrapText="1"/>
    </xf>
    <xf numFmtId="0" fontId="24" fillId="4" borderId="32" xfId="0" applyFont="1" applyFill="1" applyBorder="1" applyAlignment="1">
      <alignment horizontal="center" vertical="center" wrapText="1"/>
    </xf>
    <xf numFmtId="0" fontId="24" fillId="4" borderId="33" xfId="0" applyFont="1" applyFill="1" applyBorder="1" applyAlignment="1">
      <alignment vertical="center" wrapText="1"/>
    </xf>
    <xf numFmtId="0" fontId="24" fillId="4" borderId="12" xfId="0" applyFont="1" applyFill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 wrapText="1"/>
    </xf>
    <xf numFmtId="164" fontId="24" fillId="4" borderId="12" xfId="0" applyNumberFormat="1" applyFont="1" applyFill="1" applyBorder="1" applyAlignment="1">
      <alignment horizontal="center" vertical="center" wrapText="1"/>
    </xf>
    <xf numFmtId="0" fontId="27" fillId="0" borderId="0" xfId="0" applyFont="1" applyAlignment="1">
      <alignment horizontal="left" vertical="center" wrapText="1"/>
    </xf>
    <xf numFmtId="0" fontId="24" fillId="0" borderId="15" xfId="0" applyFont="1" applyBorder="1" applyAlignment="1">
      <alignment horizontal="left" vertical="center" wrapText="1"/>
    </xf>
    <xf numFmtId="14" fontId="24" fillId="4" borderId="10" xfId="0" applyNumberFormat="1" applyFont="1" applyFill="1" applyBorder="1" applyAlignment="1">
      <alignment horizontal="center" vertical="center" wrapText="1"/>
    </xf>
    <xf numFmtId="0" fontId="24" fillId="4" borderId="8" xfId="0" applyFont="1" applyFill="1" applyBorder="1" applyAlignment="1">
      <alignment horizontal="center" vertical="center" wrapText="1"/>
    </xf>
    <xf numFmtId="0" fontId="24" fillId="0" borderId="16" xfId="0" applyFont="1" applyBorder="1" applyAlignment="1">
      <alignment wrapText="1"/>
    </xf>
    <xf numFmtId="0" fontId="24" fillId="0" borderId="11" xfId="0" applyFont="1" applyBorder="1" applyAlignment="1">
      <alignment horizontal="left" vertical="center" wrapText="1"/>
    </xf>
    <xf numFmtId="0" fontId="27" fillId="12" borderId="16" xfId="0" applyFont="1" applyFill="1" applyBorder="1" applyAlignment="1">
      <alignment horizontal="left" vertical="center" wrapText="1"/>
    </xf>
    <xf numFmtId="0" fontId="24" fillId="0" borderId="16" xfId="0" applyFont="1" applyBorder="1" applyAlignment="1">
      <alignment horizontal="left" wrapText="1"/>
    </xf>
    <xf numFmtId="0" fontId="24" fillId="0" borderId="18" xfId="0" applyFont="1" applyBorder="1" applyAlignment="1">
      <alignment horizontal="left" vertical="center" wrapText="1"/>
    </xf>
    <xf numFmtId="169" fontId="24" fillId="0" borderId="23" xfId="0" applyNumberFormat="1" applyFont="1" applyBorder="1" applyAlignment="1">
      <alignment horizontal="center" vertical="center" wrapText="1"/>
    </xf>
    <xf numFmtId="165" fontId="24" fillId="13" borderId="16" xfId="0" applyNumberFormat="1" applyFont="1" applyFill="1" applyBorder="1" applyAlignment="1">
      <alignment vertical="center" wrapText="1"/>
    </xf>
    <xf numFmtId="0" fontId="24" fillId="12" borderId="16" xfId="0" applyFont="1" applyFill="1" applyBorder="1" applyAlignment="1">
      <alignment horizontal="left" vertical="center" wrapText="1"/>
    </xf>
    <xf numFmtId="0" fontId="24" fillId="4" borderId="16" xfId="0" applyFont="1" applyFill="1" applyBorder="1" applyAlignment="1">
      <alignment horizontal="left" vertical="center" wrapText="1"/>
    </xf>
    <xf numFmtId="165" fontId="16" fillId="4" borderId="16" xfId="0" applyNumberFormat="1" applyFont="1" applyFill="1" applyBorder="1" applyAlignment="1">
      <alignment vertical="center" wrapText="1"/>
    </xf>
    <xf numFmtId="165" fontId="16" fillId="5" borderId="16" xfId="0" applyNumberFormat="1" applyFont="1" applyFill="1" applyBorder="1" applyAlignment="1">
      <alignment vertical="center" wrapText="1"/>
    </xf>
    <xf numFmtId="0" fontId="15" fillId="8" borderId="16" xfId="0" applyFont="1" applyFill="1" applyBorder="1" applyAlignment="1">
      <alignment vertical="center" wrapText="1"/>
    </xf>
    <xf numFmtId="0" fontId="23" fillId="0" borderId="16" xfId="0" applyFont="1" applyBorder="1" applyAlignment="1">
      <alignment horizontal="left" vertical="center"/>
    </xf>
    <xf numFmtId="0" fontId="16" fillId="4" borderId="16" xfId="0" applyFont="1" applyFill="1" applyBorder="1" applyAlignment="1">
      <alignment horizontal="left" vertical="center" wrapText="1"/>
    </xf>
    <xf numFmtId="14" fontId="16" fillId="4" borderId="16" xfId="0" applyNumberFormat="1" applyFont="1" applyFill="1" applyBorder="1" applyAlignment="1">
      <alignment horizontal="center" vertical="center" wrapText="1"/>
    </xf>
    <xf numFmtId="39" fontId="16" fillId="4" borderId="16" xfId="1" applyNumberFormat="1" applyFont="1" applyFill="1" applyBorder="1" applyAlignment="1">
      <alignment horizontal="right" vertical="center" wrapText="1"/>
    </xf>
    <xf numFmtId="0" fontId="16" fillId="8" borderId="16" xfId="0" applyFont="1" applyFill="1" applyBorder="1" applyAlignment="1">
      <alignment vertical="center" wrapText="1"/>
    </xf>
    <xf numFmtId="0" fontId="23" fillId="4" borderId="16" xfId="0" applyFont="1" applyFill="1" applyBorder="1" applyAlignment="1">
      <alignment horizontal="left" vertical="center" wrapText="1"/>
    </xf>
    <xf numFmtId="0" fontId="19" fillId="4" borderId="16" xfId="0" applyFont="1" applyFill="1" applyBorder="1" applyAlignment="1">
      <alignment vertical="center" wrapText="1"/>
    </xf>
    <xf numFmtId="14" fontId="15" fillId="8" borderId="16" xfId="0" applyNumberFormat="1" applyFont="1" applyFill="1" applyBorder="1" applyAlignment="1">
      <alignment horizontal="center" vertical="center" wrapText="1"/>
    </xf>
    <xf numFmtId="165" fontId="15" fillId="8" borderId="16" xfId="0" applyNumberFormat="1" applyFont="1" applyFill="1" applyBorder="1" applyAlignment="1">
      <alignment vertical="center" wrapText="1"/>
    </xf>
    <xf numFmtId="0" fontId="15" fillId="4" borderId="16" xfId="0" applyFont="1" applyFill="1" applyBorder="1" applyAlignment="1">
      <alignment vertical="center" wrapText="1"/>
    </xf>
    <xf numFmtId="0" fontId="19" fillId="12" borderId="16" xfId="0" applyFont="1" applyFill="1" applyBorder="1" applyAlignment="1">
      <alignment horizontal="left" vertical="center" wrapText="1"/>
    </xf>
    <xf numFmtId="0" fontId="16" fillId="0" borderId="16" xfId="0" applyFont="1" applyBorder="1" applyAlignment="1">
      <alignment horizontal="center" wrapText="1"/>
    </xf>
    <xf numFmtId="169" fontId="16" fillId="0" borderId="16" xfId="0" applyNumberFormat="1" applyFont="1" applyBorder="1" applyAlignment="1">
      <alignment horizontal="center" vertical="center" wrapText="1"/>
    </xf>
    <xf numFmtId="168" fontId="16" fillId="12" borderId="16" xfId="0" applyNumberFormat="1" applyFont="1" applyFill="1" applyBorder="1" applyAlignment="1">
      <alignment horizontal="center" vertical="center" wrapText="1"/>
    </xf>
    <xf numFmtId="0" fontId="16" fillId="12" borderId="16" xfId="0" applyFont="1" applyFill="1" applyBorder="1" applyAlignment="1">
      <alignment horizontal="left" vertical="center" wrapText="1"/>
    </xf>
    <xf numFmtId="0" fontId="16" fillId="0" borderId="16" xfId="0" applyFont="1" applyBorder="1" applyAlignment="1">
      <alignment horizontal="left" vertical="top" wrapText="1"/>
    </xf>
    <xf numFmtId="0" fontId="16" fillId="12" borderId="16" xfId="0" applyFont="1" applyFill="1" applyBorder="1" applyAlignment="1">
      <alignment horizontal="center" vertical="top" wrapText="1"/>
    </xf>
    <xf numFmtId="168" fontId="16" fillId="12" borderId="16" xfId="0" applyNumberFormat="1" applyFont="1" applyFill="1" applyBorder="1" applyAlignment="1">
      <alignment horizontal="center" vertical="top" wrapText="1"/>
    </xf>
    <xf numFmtId="165" fontId="16" fillId="12" borderId="16" xfId="0" applyNumberFormat="1" applyFont="1" applyFill="1" applyBorder="1" applyAlignment="1">
      <alignment vertical="top" wrapText="1"/>
    </xf>
    <xf numFmtId="0" fontId="24" fillId="0" borderId="15" xfId="0" applyFont="1" applyBorder="1" applyAlignment="1">
      <alignment horizontal="center" vertical="center" wrapText="1"/>
    </xf>
    <xf numFmtId="0" fontId="24" fillId="4" borderId="11" xfId="0" applyFont="1" applyFill="1" applyBorder="1" applyAlignment="1">
      <alignment horizontal="left" vertical="center" wrapText="1"/>
    </xf>
    <xf numFmtId="0" fontId="27" fillId="4" borderId="12" xfId="0" applyFont="1" applyFill="1" applyBorder="1" applyAlignment="1">
      <alignment horizontal="left" vertical="center" wrapText="1"/>
    </xf>
    <xf numFmtId="0" fontId="24" fillId="4" borderId="13" xfId="0" applyFont="1" applyFill="1" applyBorder="1" applyAlignment="1">
      <alignment horizontal="center" vertical="center" wrapText="1"/>
    </xf>
    <xf numFmtId="0" fontId="24" fillId="0" borderId="0" xfId="0" applyFont="1" applyAlignment="1">
      <alignment wrapText="1"/>
    </xf>
    <xf numFmtId="0" fontId="27" fillId="9" borderId="16" xfId="0" applyFont="1" applyFill="1" applyBorder="1" applyAlignment="1">
      <alignment horizontal="left" vertical="center" wrapText="1"/>
    </xf>
    <xf numFmtId="0" fontId="24" fillId="0" borderId="10" xfId="0" applyFont="1" applyBorder="1" applyAlignment="1">
      <alignment horizontal="left" vertical="center" wrapText="1"/>
    </xf>
    <xf numFmtId="0" fontId="24" fillId="4" borderId="10" xfId="0" applyFont="1" applyFill="1" applyBorder="1" applyAlignment="1">
      <alignment horizontal="left" vertical="center" wrapText="1"/>
    </xf>
    <xf numFmtId="0" fontId="27" fillId="4" borderId="5" xfId="0" applyFont="1" applyFill="1" applyBorder="1" applyAlignment="1">
      <alignment vertical="center" wrapText="1"/>
    </xf>
    <xf numFmtId="0" fontId="24" fillId="8" borderId="8" xfId="0" applyFont="1" applyFill="1" applyBorder="1" applyAlignment="1">
      <alignment horizontal="center" vertical="center" wrapText="1"/>
    </xf>
    <xf numFmtId="0" fontId="24" fillId="8" borderId="16" xfId="0" applyFont="1" applyFill="1" applyBorder="1" applyAlignment="1">
      <alignment horizontal="center" vertical="center" wrapText="1"/>
    </xf>
    <xf numFmtId="14" fontId="24" fillId="8" borderId="5" xfId="0" applyNumberFormat="1" applyFont="1" applyFill="1" applyBorder="1" applyAlignment="1">
      <alignment horizontal="center" vertical="center" wrapText="1"/>
    </xf>
    <xf numFmtId="14" fontId="24" fillId="8" borderId="15" xfId="0" applyNumberFormat="1" applyFont="1" applyFill="1" applyBorder="1" applyAlignment="1">
      <alignment horizontal="center" vertical="center" wrapText="1"/>
    </xf>
    <xf numFmtId="165" fontId="24" fillId="8" borderId="15" xfId="0" applyNumberFormat="1" applyFont="1" applyFill="1" applyBorder="1" applyAlignment="1">
      <alignment vertical="center" wrapText="1"/>
    </xf>
    <xf numFmtId="0" fontId="27" fillId="4" borderId="12" xfId="0" applyFont="1" applyFill="1" applyBorder="1" applyAlignment="1">
      <alignment vertical="center" wrapText="1"/>
    </xf>
    <xf numFmtId="0" fontId="24" fillId="8" borderId="12" xfId="0" applyFont="1" applyFill="1" applyBorder="1" applyAlignment="1">
      <alignment horizontal="center" vertical="center" wrapText="1"/>
    </xf>
    <xf numFmtId="0" fontId="24" fillId="4" borderId="3" xfId="0" applyFont="1" applyFill="1" applyBorder="1" applyAlignment="1">
      <alignment horizontal="center" vertical="center" wrapText="1"/>
    </xf>
    <xf numFmtId="0" fontId="24" fillId="8" borderId="19" xfId="0" applyFont="1" applyFill="1" applyBorder="1" applyAlignment="1">
      <alignment horizontal="center" vertical="center" wrapText="1"/>
    </xf>
    <xf numFmtId="0" fontId="24" fillId="0" borderId="12" xfId="0" applyFont="1" applyBorder="1" applyAlignment="1">
      <alignment horizontal="left" vertical="center" wrapText="1"/>
    </xf>
    <xf numFmtId="14" fontId="24" fillId="8" borderId="12" xfId="0" applyNumberFormat="1" applyFont="1" applyFill="1" applyBorder="1" applyAlignment="1">
      <alignment horizontal="center" vertical="center" wrapText="1"/>
    </xf>
    <xf numFmtId="14" fontId="24" fillId="8" borderId="25" xfId="0" applyNumberFormat="1" applyFont="1" applyFill="1" applyBorder="1" applyAlignment="1">
      <alignment horizontal="center" vertical="center" wrapText="1"/>
    </xf>
    <xf numFmtId="165" fontId="24" fillId="8" borderId="25" xfId="0" applyNumberFormat="1" applyFont="1" applyFill="1" applyBorder="1" applyAlignment="1">
      <alignment vertical="center" wrapText="1"/>
    </xf>
    <xf numFmtId="165" fontId="24" fillId="4" borderId="25" xfId="0" applyNumberFormat="1" applyFont="1" applyFill="1" applyBorder="1" applyAlignment="1">
      <alignment vertical="center" wrapText="1"/>
    </xf>
    <xf numFmtId="165" fontId="24" fillId="5" borderId="25" xfId="0" applyNumberFormat="1" applyFont="1" applyFill="1" applyBorder="1" applyAlignment="1">
      <alignment vertical="center" wrapText="1"/>
    </xf>
    <xf numFmtId="0" fontId="27" fillId="4" borderId="16" xfId="0" applyFont="1" applyFill="1" applyBorder="1" applyAlignment="1">
      <alignment horizontal="left" vertical="center" wrapText="1"/>
    </xf>
    <xf numFmtId="14" fontId="24" fillId="6" borderId="16" xfId="0" applyNumberFormat="1" applyFont="1" applyFill="1" applyBorder="1" applyAlignment="1">
      <alignment horizontal="center" vertical="center" wrapText="1"/>
    </xf>
    <xf numFmtId="14" fontId="24" fillId="8" borderId="16" xfId="0" applyNumberFormat="1" applyFont="1" applyFill="1" applyBorder="1" applyAlignment="1">
      <alignment horizontal="center" vertical="center" wrapText="1"/>
    </xf>
    <xf numFmtId="165" fontId="24" fillId="8" borderId="16" xfId="0" applyNumberFormat="1" applyFont="1" applyFill="1" applyBorder="1" applyAlignment="1">
      <alignment vertical="center" wrapText="1"/>
    </xf>
    <xf numFmtId="165" fontId="24" fillId="4" borderId="16" xfId="0" applyNumberFormat="1" applyFont="1" applyFill="1" applyBorder="1" applyAlignment="1">
      <alignment vertical="center" wrapText="1"/>
    </xf>
    <xf numFmtId="165" fontId="24" fillId="5" borderId="16" xfId="0" applyNumberFormat="1" applyFont="1" applyFill="1" applyBorder="1" applyAlignment="1">
      <alignment vertical="center" wrapText="1"/>
    </xf>
    <xf numFmtId="0" fontId="24" fillId="0" borderId="27" xfId="0" applyFont="1" applyBorder="1" applyAlignment="1">
      <alignment vertical="center"/>
    </xf>
    <xf numFmtId="0" fontId="24" fillId="0" borderId="27" xfId="0" applyFont="1" applyBorder="1" applyAlignment="1">
      <alignment horizontal="center"/>
    </xf>
    <xf numFmtId="0" fontId="24" fillId="8" borderId="27" xfId="0" applyFont="1" applyFill="1" applyBorder="1" applyAlignment="1">
      <alignment horizontal="center" vertical="center" wrapText="1"/>
    </xf>
    <xf numFmtId="0" fontId="24" fillId="0" borderId="13" xfId="0" applyFont="1" applyBorder="1" applyAlignment="1">
      <alignment horizontal="left" vertical="center" wrapText="1"/>
    </xf>
    <xf numFmtId="0" fontId="24" fillId="0" borderId="13" xfId="0" applyFont="1" applyBorder="1" applyAlignment="1">
      <alignment horizontal="center" vertical="center" wrapText="1"/>
    </xf>
    <xf numFmtId="164" fontId="24" fillId="4" borderId="13" xfId="0" applyNumberFormat="1" applyFont="1" applyFill="1" applyBorder="1" applyAlignment="1">
      <alignment horizontal="center" vertical="center" wrapText="1"/>
    </xf>
    <xf numFmtId="14" fontId="24" fillId="6" borderId="13" xfId="0" applyNumberFormat="1" applyFont="1" applyFill="1" applyBorder="1" applyAlignment="1">
      <alignment horizontal="center" vertical="center" wrapText="1"/>
    </xf>
    <xf numFmtId="14" fontId="24" fillId="8" borderId="26" xfId="0" applyNumberFormat="1" applyFont="1" applyFill="1" applyBorder="1" applyAlignment="1">
      <alignment horizontal="center" vertical="center" wrapText="1"/>
    </xf>
    <xf numFmtId="165" fontId="24" fillId="8" borderId="26" xfId="0" applyNumberFormat="1" applyFont="1" applyFill="1" applyBorder="1" applyAlignment="1">
      <alignment vertical="center" wrapText="1"/>
    </xf>
    <xf numFmtId="165" fontId="24" fillId="4" borderId="26" xfId="0" applyNumberFormat="1" applyFont="1" applyFill="1" applyBorder="1" applyAlignment="1">
      <alignment vertical="center" wrapText="1"/>
    </xf>
    <xf numFmtId="165" fontId="24" fillId="5" borderId="26" xfId="0" applyNumberFormat="1" applyFont="1" applyFill="1" applyBorder="1" applyAlignment="1">
      <alignment vertical="center" wrapText="1"/>
    </xf>
    <xf numFmtId="0" fontId="24" fillId="8" borderId="15" xfId="0" applyFont="1" applyFill="1" applyBorder="1" applyAlignment="1">
      <alignment horizontal="center" vertical="center" wrapText="1"/>
    </xf>
    <xf numFmtId="0" fontId="24" fillId="8" borderId="25" xfId="0" applyFont="1" applyFill="1" applyBorder="1" applyAlignment="1">
      <alignment horizontal="center" vertical="center" wrapText="1"/>
    </xf>
    <xf numFmtId="0" fontId="24" fillId="4" borderId="19" xfId="0" applyFont="1" applyFill="1" applyBorder="1" applyAlignment="1">
      <alignment horizontal="center" vertical="center" wrapText="1"/>
    </xf>
    <xf numFmtId="0" fontId="24" fillId="0" borderId="19" xfId="0" applyFont="1" applyBorder="1" applyAlignment="1">
      <alignment horizontal="left" vertical="center" wrapText="1"/>
    </xf>
    <xf numFmtId="0" fontId="27" fillId="4" borderId="16" xfId="0" applyFont="1" applyFill="1" applyBorder="1" applyAlignment="1">
      <alignment vertical="center" wrapText="1"/>
    </xf>
    <xf numFmtId="0" fontId="28" fillId="8" borderId="5" xfId="0" applyFont="1" applyFill="1" applyBorder="1" applyAlignment="1">
      <alignment horizontal="left" vertical="center" wrapText="1"/>
    </xf>
    <xf numFmtId="0" fontId="28" fillId="0" borderId="5" xfId="0" applyFont="1" applyBorder="1" applyAlignment="1">
      <alignment horizontal="left" vertical="center" wrapText="1"/>
    </xf>
    <xf numFmtId="0" fontId="28" fillId="0" borderId="5" xfId="0" applyFont="1" applyBorder="1" applyAlignment="1">
      <alignment horizontal="center" vertical="center" wrapText="1"/>
    </xf>
    <xf numFmtId="164" fontId="28" fillId="4" borderId="5" xfId="0" applyNumberFormat="1" applyFont="1" applyFill="1" applyBorder="1" applyAlignment="1">
      <alignment horizontal="center" vertical="center" wrapText="1"/>
    </xf>
    <xf numFmtId="14" fontId="28" fillId="4" borderId="5" xfId="0" applyNumberFormat="1" applyFont="1" applyFill="1" applyBorder="1" applyAlignment="1">
      <alignment horizontal="center" vertical="center" wrapText="1"/>
    </xf>
    <xf numFmtId="14" fontId="28" fillId="4" borderId="15" xfId="0" applyNumberFormat="1" applyFont="1" applyFill="1" applyBorder="1" applyAlignment="1">
      <alignment horizontal="center" vertical="center" wrapText="1"/>
    </xf>
    <xf numFmtId="165" fontId="28" fillId="4" borderId="15" xfId="0" applyNumberFormat="1" applyFont="1" applyFill="1" applyBorder="1" applyAlignment="1">
      <alignment vertical="center" wrapText="1"/>
    </xf>
    <xf numFmtId="165" fontId="28" fillId="5" borderId="15" xfId="0" applyNumberFormat="1" applyFont="1" applyFill="1" applyBorder="1" applyAlignment="1">
      <alignment vertical="center" wrapText="1"/>
    </xf>
    <xf numFmtId="4" fontId="24" fillId="4" borderId="5" xfId="0" applyNumberFormat="1" applyFont="1" applyFill="1" applyBorder="1" applyAlignment="1">
      <alignment horizontal="center" vertical="center" wrapText="1"/>
    </xf>
    <xf numFmtId="0" fontId="27" fillId="8" borderId="5" xfId="0" applyFont="1" applyFill="1" applyBorder="1" applyAlignment="1">
      <alignment horizontal="left" vertical="center" wrapText="1"/>
    </xf>
    <xf numFmtId="0" fontId="27" fillId="8" borderId="12" xfId="0" applyFont="1" applyFill="1" applyBorder="1" applyAlignment="1">
      <alignment horizontal="left" vertical="center" wrapText="1"/>
    </xf>
    <xf numFmtId="14" fontId="24" fillId="4" borderId="12" xfId="0" applyNumberFormat="1" applyFont="1" applyFill="1" applyBorder="1" applyAlignment="1">
      <alignment horizontal="center" vertical="center" wrapText="1"/>
    </xf>
    <xf numFmtId="14" fontId="24" fillId="4" borderId="25" xfId="0" applyNumberFormat="1" applyFont="1" applyFill="1" applyBorder="1" applyAlignment="1">
      <alignment horizontal="center" vertical="center" wrapText="1"/>
    </xf>
    <xf numFmtId="4" fontId="24" fillId="4" borderId="12" xfId="0" applyNumberFormat="1" applyFont="1" applyFill="1" applyBorder="1" applyAlignment="1">
      <alignment horizontal="center" vertical="center" wrapText="1"/>
    </xf>
    <xf numFmtId="0" fontId="27" fillId="8" borderId="16" xfId="0" applyFont="1" applyFill="1" applyBorder="1" applyAlignment="1">
      <alignment horizontal="left" vertical="center" wrapText="1"/>
    </xf>
    <xf numFmtId="4" fontId="24" fillId="4" borderId="16" xfId="0" applyNumberFormat="1" applyFont="1" applyFill="1" applyBorder="1" applyAlignment="1">
      <alignment horizontal="center" vertical="center" wrapText="1"/>
    </xf>
    <xf numFmtId="0" fontId="27" fillId="8" borderId="19" xfId="0" applyFont="1" applyFill="1" applyBorder="1" applyAlignment="1">
      <alignment horizontal="left" vertical="center" wrapText="1"/>
    </xf>
    <xf numFmtId="14" fontId="24" fillId="4" borderId="19" xfId="0" applyNumberFormat="1" applyFont="1" applyFill="1" applyBorder="1" applyAlignment="1">
      <alignment horizontal="center" vertical="center" wrapText="1"/>
    </xf>
    <xf numFmtId="165" fontId="24" fillId="4" borderId="19" xfId="0" applyNumberFormat="1" applyFont="1" applyFill="1" applyBorder="1" applyAlignment="1">
      <alignment vertical="center" wrapText="1"/>
    </xf>
    <xf numFmtId="0" fontId="24" fillId="4" borderId="30" xfId="0" applyFont="1" applyFill="1" applyBorder="1" applyAlignment="1">
      <alignment horizontal="center" vertical="center" wrapText="1"/>
    </xf>
    <xf numFmtId="0" fontId="24" fillId="4" borderId="31" xfId="0" applyFont="1" applyFill="1" applyBorder="1" applyAlignment="1">
      <alignment horizontal="center" vertical="center" wrapText="1"/>
    </xf>
    <xf numFmtId="0" fontId="24" fillId="0" borderId="19" xfId="0" applyFont="1" applyBorder="1" applyAlignment="1">
      <alignment horizontal="center" vertical="center" wrapText="1"/>
    </xf>
    <xf numFmtId="165" fontId="24" fillId="5" borderId="19" xfId="0" applyNumberFormat="1" applyFont="1" applyFill="1" applyBorder="1" applyAlignment="1">
      <alignment vertical="center" wrapText="1"/>
    </xf>
    <xf numFmtId="4" fontId="24" fillId="4" borderId="19" xfId="0" applyNumberFormat="1" applyFont="1" applyFill="1" applyBorder="1" applyAlignment="1">
      <alignment horizontal="center" vertical="center" wrapText="1"/>
    </xf>
    <xf numFmtId="0" fontId="28" fillId="8" borderId="16" xfId="0" applyFont="1" applyFill="1" applyBorder="1" applyAlignment="1">
      <alignment horizontal="left" vertical="center" wrapText="1"/>
    </xf>
    <xf numFmtId="164" fontId="24" fillId="4" borderId="19" xfId="0" applyNumberFormat="1" applyFont="1" applyFill="1" applyBorder="1" applyAlignment="1">
      <alignment horizontal="center" vertical="center" wrapText="1"/>
    </xf>
    <xf numFmtId="0" fontId="28" fillId="8" borderId="19" xfId="0" applyFont="1" applyFill="1" applyBorder="1" applyAlignment="1">
      <alignment horizontal="left" vertical="center" wrapText="1"/>
    </xf>
    <xf numFmtId="0" fontId="28" fillId="4" borderId="16" xfId="0" applyFont="1" applyFill="1" applyBorder="1" applyAlignment="1">
      <alignment horizontal="center" vertical="center" wrapText="1"/>
    </xf>
    <xf numFmtId="0" fontId="28" fillId="4" borderId="12" xfId="0" applyFont="1" applyFill="1" applyBorder="1" applyAlignment="1">
      <alignment horizontal="center" vertical="center" wrapText="1"/>
    </xf>
    <xf numFmtId="0" fontId="28" fillId="0" borderId="19" xfId="0" applyFont="1" applyBorder="1" applyAlignment="1">
      <alignment horizontal="left" vertical="center" wrapText="1"/>
    </xf>
    <xf numFmtId="0" fontId="28" fillId="4" borderId="19" xfId="0" applyFont="1" applyFill="1" applyBorder="1" applyAlignment="1">
      <alignment horizontal="center" vertical="center" wrapText="1"/>
    </xf>
    <xf numFmtId="0" fontId="28" fillId="0" borderId="19" xfId="0" applyFont="1" applyBorder="1" applyAlignment="1">
      <alignment horizontal="center" vertical="center" wrapText="1"/>
    </xf>
    <xf numFmtId="164" fontId="28" fillId="4" borderId="16" xfId="0" applyNumberFormat="1" applyFont="1" applyFill="1" applyBorder="1" applyAlignment="1">
      <alignment horizontal="center" vertical="center" wrapText="1"/>
    </xf>
    <xf numFmtId="14" fontId="28" fillId="4" borderId="16" xfId="0" applyNumberFormat="1" applyFont="1" applyFill="1" applyBorder="1" applyAlignment="1">
      <alignment horizontal="center" vertical="center" wrapText="1"/>
    </xf>
    <xf numFmtId="165" fontId="28" fillId="4" borderId="16" xfId="0" applyNumberFormat="1" applyFont="1" applyFill="1" applyBorder="1" applyAlignment="1">
      <alignment vertical="center" wrapText="1"/>
    </xf>
    <xf numFmtId="165" fontId="28" fillId="4" borderId="19" xfId="0" applyNumberFormat="1" applyFont="1" applyFill="1" applyBorder="1" applyAlignment="1">
      <alignment vertical="center" wrapText="1"/>
    </xf>
    <xf numFmtId="4" fontId="28" fillId="4" borderId="16" xfId="0" applyNumberFormat="1" applyFont="1" applyFill="1" applyBorder="1" applyAlignment="1">
      <alignment horizontal="center" vertical="center" wrapText="1"/>
    </xf>
    <xf numFmtId="164" fontId="28" fillId="4" borderId="19" xfId="0" applyNumberFormat="1" applyFont="1" applyFill="1" applyBorder="1" applyAlignment="1">
      <alignment horizontal="center" vertical="center" wrapText="1"/>
    </xf>
    <xf numFmtId="14" fontId="28" fillId="4" borderId="19" xfId="0" applyNumberFormat="1" applyFont="1" applyFill="1" applyBorder="1" applyAlignment="1">
      <alignment horizontal="center" vertical="center" wrapText="1"/>
    </xf>
    <xf numFmtId="4" fontId="28" fillId="4" borderId="19" xfId="0" applyNumberFormat="1" applyFont="1" applyFill="1" applyBorder="1" applyAlignment="1">
      <alignment horizontal="center" vertical="center" wrapText="1"/>
    </xf>
    <xf numFmtId="0" fontId="28" fillId="0" borderId="16" xfId="0" applyFont="1" applyBorder="1" applyAlignment="1">
      <alignment horizontal="left" vertical="center" wrapText="1"/>
    </xf>
    <xf numFmtId="0" fontId="28" fillId="0" borderId="16" xfId="0" applyFont="1" applyBorder="1" applyAlignment="1">
      <alignment horizontal="center" vertical="center" wrapText="1"/>
    </xf>
    <xf numFmtId="0" fontId="27" fillId="4" borderId="19" xfId="0" applyFont="1" applyFill="1" applyBorder="1" applyAlignment="1">
      <alignment horizontal="left" vertical="center" wrapText="1"/>
    </xf>
    <xf numFmtId="0" fontId="28" fillId="4" borderId="25" xfId="0" applyFont="1" applyFill="1" applyBorder="1" applyAlignment="1">
      <alignment horizontal="center" vertical="center" wrapText="1"/>
    </xf>
    <xf numFmtId="0" fontId="24" fillId="0" borderId="20" xfId="0" applyFont="1" applyBorder="1" applyAlignment="1">
      <alignment horizontal="left" vertical="center" wrapText="1"/>
    </xf>
    <xf numFmtId="14" fontId="24" fillId="4" borderId="36" xfId="0" applyNumberFormat="1" applyFont="1" applyFill="1" applyBorder="1" applyAlignment="1">
      <alignment horizontal="center" vertical="center" wrapText="1"/>
    </xf>
    <xf numFmtId="0" fontId="24" fillId="4" borderId="5" xfId="0" applyFont="1" applyFill="1" applyBorder="1" applyAlignment="1">
      <alignment vertical="center" wrapText="1"/>
    </xf>
    <xf numFmtId="165" fontId="24" fillId="13" borderId="16" xfId="0" applyNumberFormat="1" applyFont="1" applyFill="1" applyBorder="1" applyAlignment="1">
      <alignment vertical="top" wrapText="1"/>
    </xf>
    <xf numFmtId="169" fontId="24" fillId="0" borderId="23" xfId="0" applyNumberFormat="1" applyFont="1" applyBorder="1" applyAlignment="1">
      <alignment horizontal="center" wrapText="1"/>
    </xf>
    <xf numFmtId="169" fontId="24" fillId="0" borderId="16" xfId="0" applyNumberFormat="1" applyFont="1" applyBorder="1" applyAlignment="1">
      <alignment horizontal="center" wrapText="1"/>
    </xf>
    <xf numFmtId="164" fontId="24" fillId="12" borderId="16" xfId="0" applyNumberFormat="1" applyFont="1" applyFill="1" applyBorder="1" applyAlignment="1">
      <alignment horizontal="center" vertical="center" wrapText="1"/>
    </xf>
    <xf numFmtId="165" fontId="24" fillId="12" borderId="16" xfId="0" applyNumberFormat="1" applyFont="1" applyFill="1" applyBorder="1" applyAlignment="1">
      <alignment horizontal="center" vertical="center" wrapText="1"/>
    </xf>
    <xf numFmtId="0" fontId="27" fillId="8" borderId="5" xfId="0" applyFont="1" applyFill="1" applyBorder="1" applyAlignment="1">
      <alignment vertical="center" wrapText="1"/>
    </xf>
    <xf numFmtId="164" fontId="24" fillId="4" borderId="15" xfId="0" applyNumberFormat="1" applyFont="1" applyFill="1" applyBorder="1" applyAlignment="1">
      <alignment horizontal="center" vertical="center" wrapText="1"/>
    </xf>
    <xf numFmtId="14" fontId="28" fillId="8" borderId="16" xfId="0" applyNumberFormat="1" applyFont="1" applyFill="1" applyBorder="1" applyAlignment="1">
      <alignment horizontal="center" vertical="center" wrapText="1"/>
    </xf>
    <xf numFmtId="14" fontId="24" fillId="4" borderId="11" xfId="0" applyNumberFormat="1" applyFont="1" applyFill="1" applyBorder="1" applyAlignment="1">
      <alignment horizontal="center" vertical="center" wrapText="1"/>
    </xf>
    <xf numFmtId="167" fontId="24" fillId="4" borderId="5" xfId="0" applyNumberFormat="1" applyFont="1" applyFill="1" applyBorder="1" applyAlignment="1">
      <alignment horizontal="center" vertical="center" wrapText="1"/>
    </xf>
    <xf numFmtId="0" fontId="27" fillId="8" borderId="15" xfId="0" applyFont="1" applyFill="1" applyBorder="1" applyAlignment="1">
      <alignment vertical="center" wrapText="1"/>
    </xf>
    <xf numFmtId="0" fontId="24" fillId="4" borderId="18" xfId="0" applyFont="1" applyFill="1" applyBorder="1" applyAlignment="1">
      <alignment horizontal="center" vertical="center" wrapText="1"/>
    </xf>
    <xf numFmtId="0" fontId="24" fillId="9" borderId="5" xfId="0" applyFont="1" applyFill="1" applyBorder="1" applyAlignment="1">
      <alignment horizontal="left" vertical="center" wrapText="1"/>
    </xf>
    <xf numFmtId="0" fontId="28" fillId="8" borderId="5" xfId="0" applyFont="1" applyFill="1" applyBorder="1" applyAlignment="1">
      <alignment vertical="center" wrapText="1"/>
    </xf>
    <xf numFmtId="14" fontId="24" fillId="8" borderId="11" xfId="0" applyNumberFormat="1" applyFont="1" applyFill="1" applyBorder="1" applyAlignment="1">
      <alignment horizontal="center" vertical="center" wrapText="1"/>
    </xf>
    <xf numFmtId="0" fontId="24" fillId="14" borderId="16" xfId="0" applyFont="1" applyFill="1" applyBorder="1" applyAlignment="1">
      <alignment vertical="center" wrapText="1"/>
    </xf>
    <xf numFmtId="167" fontId="24" fillId="4" borderId="16" xfId="0" applyNumberFormat="1" applyFont="1" applyFill="1" applyBorder="1" applyAlignment="1">
      <alignment horizontal="center" vertical="center" wrapText="1"/>
    </xf>
    <xf numFmtId="0" fontId="24" fillId="9" borderId="16" xfId="0" applyFont="1" applyFill="1" applyBorder="1" applyAlignment="1">
      <alignment horizontal="left" vertical="center" wrapText="1"/>
    </xf>
    <xf numFmtId="0" fontId="24" fillId="9" borderId="16" xfId="0" applyFont="1" applyFill="1" applyBorder="1" applyAlignment="1">
      <alignment horizontal="center" vertical="center" wrapText="1"/>
    </xf>
    <xf numFmtId="164" fontId="24" fillId="8" borderId="16" xfId="0" applyNumberFormat="1" applyFont="1" applyFill="1" applyBorder="1" applyAlignment="1">
      <alignment horizontal="center" vertical="center" wrapText="1"/>
    </xf>
    <xf numFmtId="0" fontId="24" fillId="4" borderId="16" xfId="0" applyFont="1" applyFill="1" applyBorder="1" applyAlignment="1">
      <alignment vertical="center" wrapText="1"/>
    </xf>
    <xf numFmtId="0" fontId="24" fillId="15" borderId="16" xfId="0" applyFont="1" applyFill="1" applyBorder="1" applyAlignment="1">
      <alignment vertical="center" wrapText="1"/>
    </xf>
    <xf numFmtId="165" fontId="24" fillId="4" borderId="16" xfId="0" applyNumberFormat="1" applyFont="1" applyFill="1" applyBorder="1" applyAlignment="1">
      <alignment horizontal="center" vertical="center" wrapText="1"/>
    </xf>
    <xf numFmtId="165" fontId="24" fillId="5" borderId="16" xfId="0" applyNumberFormat="1" applyFont="1" applyFill="1" applyBorder="1" applyAlignment="1">
      <alignment horizontal="center" vertical="center" wrapText="1"/>
    </xf>
    <xf numFmtId="0" fontId="24" fillId="14" borderId="16" xfId="0" applyFont="1" applyFill="1" applyBorder="1" applyAlignment="1">
      <alignment horizontal="center" vertical="center" wrapText="1"/>
    </xf>
    <xf numFmtId="0" fontId="27" fillId="4" borderId="16" xfId="0" applyFont="1" applyFill="1" applyBorder="1" applyAlignment="1">
      <alignment horizontal="center" vertical="center" wrapText="1"/>
    </xf>
    <xf numFmtId="0" fontId="28" fillId="0" borderId="16" xfId="0" applyFont="1" applyBorder="1" applyAlignment="1">
      <alignment horizontal="left" vertical="center"/>
    </xf>
    <xf numFmtId="0" fontId="28" fillId="0" borderId="16" xfId="0" applyFont="1" applyBorder="1" applyAlignment="1">
      <alignment horizontal="center" vertical="center"/>
    </xf>
    <xf numFmtId="0" fontId="28" fillId="0" borderId="16" xfId="0" applyFont="1" applyBorder="1" applyAlignment="1">
      <alignment horizontal="center" wrapText="1"/>
    </xf>
    <xf numFmtId="0" fontId="28" fillId="0" borderId="16" xfId="0" applyFont="1" applyBorder="1"/>
    <xf numFmtId="164" fontId="28" fillId="10" borderId="16" xfId="0" applyNumberFormat="1" applyFont="1" applyFill="1" applyBorder="1" applyAlignment="1">
      <alignment horizontal="center" vertical="center" wrapText="1"/>
    </xf>
    <xf numFmtId="14" fontId="28" fillId="0" borderId="16" xfId="0" applyNumberFormat="1" applyFont="1" applyBorder="1" applyAlignment="1">
      <alignment horizontal="center" vertical="center"/>
    </xf>
    <xf numFmtId="165" fontId="24" fillId="11" borderId="16" xfId="0" applyNumberFormat="1" applyFont="1" applyFill="1" applyBorder="1" applyAlignment="1">
      <alignment vertical="center" wrapText="1"/>
    </xf>
    <xf numFmtId="165" fontId="24" fillId="5" borderId="15" xfId="0" applyNumberFormat="1" applyFont="1" applyFill="1" applyBorder="1" applyAlignment="1">
      <alignment horizontal="center" vertical="center" wrapText="1"/>
    </xf>
    <xf numFmtId="0" fontId="24" fillId="0" borderId="16" xfId="0" applyFont="1" applyBorder="1" applyAlignment="1">
      <alignment horizontal="center"/>
    </xf>
    <xf numFmtId="0" fontId="24" fillId="0" borderId="19" xfId="0" applyFont="1" applyBorder="1" applyAlignment="1">
      <alignment horizontal="center" vertical="center"/>
    </xf>
    <xf numFmtId="0" fontId="24" fillId="0" borderId="0" xfId="0" applyFont="1" applyAlignment="1">
      <alignment horizontal="center"/>
    </xf>
    <xf numFmtId="0" fontId="24" fillId="4" borderId="11" xfId="0" applyFont="1" applyFill="1" applyBorder="1" applyAlignment="1">
      <alignment horizontal="center" vertical="center" wrapText="1"/>
    </xf>
    <xf numFmtId="0" fontId="27" fillId="4" borderId="25" xfId="0" applyFont="1" applyFill="1" applyBorder="1" applyAlignment="1">
      <alignment horizontal="left" vertical="center" wrapText="1"/>
    </xf>
    <xf numFmtId="0" fontId="24" fillId="4" borderId="25" xfId="0" applyFont="1" applyFill="1" applyBorder="1" applyAlignment="1">
      <alignment horizontal="center" vertical="center" wrapText="1"/>
    </xf>
    <xf numFmtId="1" fontId="24" fillId="0" borderId="16" xfId="0" applyNumberFormat="1" applyFont="1" applyBorder="1" applyAlignment="1">
      <alignment horizontal="center" vertical="center"/>
    </xf>
    <xf numFmtId="0" fontId="24" fillId="4" borderId="6" xfId="0" applyFont="1" applyFill="1" applyBorder="1" applyAlignment="1">
      <alignment horizontal="center" vertical="center" wrapText="1"/>
    </xf>
    <xf numFmtId="0" fontId="24" fillId="0" borderId="23" xfId="0" applyFont="1" applyBorder="1" applyAlignment="1">
      <alignment horizontal="center" vertical="center"/>
    </xf>
    <xf numFmtId="0" fontId="24" fillId="4" borderId="17" xfId="0" applyFont="1" applyFill="1" applyBorder="1" applyAlignment="1">
      <alignment horizontal="center" vertical="center" wrapText="1"/>
    </xf>
    <xf numFmtId="0" fontId="27" fillId="4" borderId="26" xfId="0" applyFont="1" applyFill="1" applyBorder="1" applyAlignment="1">
      <alignment horizontal="left" vertical="center" wrapText="1"/>
    </xf>
    <xf numFmtId="0" fontId="24" fillId="4" borderId="24" xfId="0" applyFont="1" applyFill="1" applyBorder="1" applyAlignment="1">
      <alignment horizontal="center" vertical="center" wrapText="1"/>
    </xf>
    <xf numFmtId="167" fontId="24" fillId="4" borderId="12" xfId="0" applyNumberFormat="1" applyFont="1" applyFill="1" applyBorder="1" applyAlignment="1">
      <alignment horizontal="center" vertical="center" wrapText="1"/>
    </xf>
    <xf numFmtId="14" fontId="24" fillId="0" borderId="16" xfId="0" applyNumberFormat="1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4" fillId="0" borderId="16" xfId="0" applyFont="1" applyBorder="1" applyAlignment="1">
      <alignment vertical="center" wrapText="1"/>
    </xf>
    <xf numFmtId="168" fontId="24" fillId="12" borderId="23" xfId="0" applyNumberFormat="1" applyFont="1" applyFill="1" applyBorder="1" applyAlignment="1">
      <alignment horizontal="center" vertical="center" wrapText="1"/>
    </xf>
    <xf numFmtId="168" fontId="24" fillId="12" borderId="18" xfId="0" applyNumberFormat="1" applyFont="1" applyFill="1" applyBorder="1" applyAlignment="1">
      <alignment horizontal="center" vertical="center" wrapText="1"/>
    </xf>
    <xf numFmtId="165" fontId="24" fillId="12" borderId="18" xfId="0" applyNumberFormat="1" applyFont="1" applyFill="1" applyBorder="1" applyAlignment="1">
      <alignment vertical="center" wrapText="1"/>
    </xf>
    <xf numFmtId="165" fontId="24" fillId="13" borderId="18" xfId="0" applyNumberFormat="1" applyFont="1" applyFill="1" applyBorder="1" applyAlignment="1">
      <alignment vertical="center" wrapText="1"/>
    </xf>
    <xf numFmtId="0" fontId="24" fillId="0" borderId="16" xfId="0" applyFont="1" applyBorder="1"/>
    <xf numFmtId="0" fontId="24" fillId="0" borderId="23" xfId="0" applyFont="1" applyBorder="1"/>
    <xf numFmtId="164" fontId="24" fillId="4" borderId="16" xfId="0" applyNumberFormat="1" applyFont="1" applyFill="1" applyBorder="1" applyAlignment="1">
      <alignment horizontal="center" vertical="center"/>
    </xf>
    <xf numFmtId="0" fontId="24" fillId="4" borderId="5" xfId="0" quotePrefix="1" applyFont="1" applyFill="1" applyBorder="1" applyAlignment="1">
      <alignment horizontal="center" vertical="center" wrapText="1"/>
    </xf>
    <xf numFmtId="0" fontId="27" fillId="0" borderId="5" xfId="0" applyFont="1" applyBorder="1" applyAlignment="1">
      <alignment horizontal="center" vertical="center"/>
    </xf>
    <xf numFmtId="0" fontId="27" fillId="0" borderId="0" xfId="0" applyFont="1" applyAlignment="1">
      <alignment vertical="center"/>
    </xf>
    <xf numFmtId="0" fontId="27" fillId="0" borderId="0" xfId="0" applyFont="1" applyAlignment="1">
      <alignment horizontal="center" vertical="center" wrapText="1"/>
    </xf>
    <xf numFmtId="0" fontId="27" fillId="0" borderId="5" xfId="0" applyFont="1" applyBorder="1" applyAlignment="1">
      <alignment horizontal="center" vertical="center" wrapText="1"/>
    </xf>
    <xf numFmtId="165" fontId="24" fillId="4" borderId="6" xfId="0" applyNumberFormat="1" applyFont="1" applyFill="1" applyBorder="1" applyAlignment="1">
      <alignment horizontal="center" vertical="center" wrapText="1"/>
    </xf>
    <xf numFmtId="165" fontId="24" fillId="5" borderId="6" xfId="0" applyNumberFormat="1" applyFont="1" applyFill="1" applyBorder="1" applyAlignment="1">
      <alignment horizontal="center" vertical="center" wrapText="1"/>
    </xf>
    <xf numFmtId="0" fontId="24" fillId="0" borderId="27" xfId="0" applyFont="1" applyBorder="1" applyAlignment="1">
      <alignment horizontal="left" vertical="center"/>
    </xf>
    <xf numFmtId="0" fontId="24" fillId="0" borderId="22" xfId="0" applyFont="1" applyBorder="1" applyAlignment="1">
      <alignment horizontal="center" vertical="center"/>
    </xf>
    <xf numFmtId="0" fontId="24" fillId="0" borderId="22" xfId="0" applyFont="1" applyBorder="1" applyAlignment="1">
      <alignment horizontal="center" vertical="center" wrapText="1"/>
    </xf>
    <xf numFmtId="164" fontId="28" fillId="0" borderId="22" xfId="0" applyNumberFormat="1" applyFont="1" applyBorder="1" applyAlignment="1">
      <alignment horizontal="center" vertical="center" wrapText="1"/>
    </xf>
    <xf numFmtId="0" fontId="28" fillId="0" borderId="22" xfId="0" applyFont="1" applyBorder="1" applyAlignment="1">
      <alignment horizontal="center" vertical="center"/>
    </xf>
    <xf numFmtId="0" fontId="28" fillId="0" borderId="22" xfId="0" applyFont="1" applyBorder="1" applyAlignment="1">
      <alignment horizontal="center" vertical="center" wrapText="1"/>
    </xf>
    <xf numFmtId="166" fontId="28" fillId="0" borderId="22" xfId="0" applyNumberFormat="1" applyFont="1" applyBorder="1" applyAlignment="1">
      <alignment horizontal="center" vertical="center"/>
    </xf>
    <xf numFmtId="164" fontId="28" fillId="0" borderId="16" xfId="0" applyNumberFormat="1" applyFont="1" applyBorder="1" applyAlignment="1">
      <alignment horizontal="center" vertical="center" wrapText="1"/>
    </xf>
    <xf numFmtId="166" fontId="28" fillId="0" borderId="16" xfId="0" applyNumberFormat="1" applyFont="1" applyBorder="1" applyAlignment="1">
      <alignment horizontal="center" vertical="center"/>
    </xf>
    <xf numFmtId="0" fontId="24" fillId="0" borderId="28" xfId="0" applyFont="1" applyBorder="1" applyAlignment="1">
      <alignment horizontal="left" vertical="center"/>
    </xf>
    <xf numFmtId="0" fontId="24" fillId="0" borderId="20" xfId="0" applyFont="1" applyBorder="1" applyAlignment="1">
      <alignment horizontal="left" vertical="center"/>
    </xf>
    <xf numFmtId="0" fontId="24" fillId="0" borderId="18" xfId="0" applyFont="1" applyBorder="1" applyAlignment="1">
      <alignment horizontal="left" vertical="center"/>
    </xf>
    <xf numFmtId="0" fontId="24" fillId="0" borderId="19" xfId="0" applyFont="1" applyBorder="1" applyAlignment="1">
      <alignment horizontal="left" vertical="center"/>
    </xf>
    <xf numFmtId="0" fontId="24" fillId="0" borderId="19" xfId="0" applyFont="1" applyBorder="1" applyAlignment="1">
      <alignment horizontal="center"/>
    </xf>
    <xf numFmtId="0" fontId="24" fillId="0" borderId="0" xfId="0" applyFont="1"/>
    <xf numFmtId="0" fontId="24" fillId="0" borderId="22" xfId="0" applyFont="1" applyBorder="1" applyAlignment="1">
      <alignment horizontal="center"/>
    </xf>
    <xf numFmtId="14" fontId="24" fillId="4" borderId="21" xfId="0" applyNumberFormat="1" applyFont="1" applyFill="1" applyBorder="1" applyAlignment="1">
      <alignment horizontal="center" vertical="center" wrapText="1"/>
    </xf>
    <xf numFmtId="165" fontId="24" fillId="4" borderId="25" xfId="0" applyNumberFormat="1" applyFont="1" applyFill="1" applyBorder="1" applyAlignment="1">
      <alignment horizontal="center" vertical="center" wrapText="1"/>
    </xf>
    <xf numFmtId="165" fontId="24" fillId="5" borderId="25" xfId="0" applyNumberFormat="1" applyFont="1" applyFill="1" applyBorder="1" applyAlignment="1">
      <alignment horizontal="center" vertical="center" wrapText="1"/>
    </xf>
    <xf numFmtId="0" fontId="24" fillId="4" borderId="22" xfId="0" applyFont="1" applyFill="1" applyBorder="1" applyAlignment="1">
      <alignment horizontal="center" vertical="center" wrapText="1"/>
    </xf>
    <xf numFmtId="165" fontId="24" fillId="5" borderId="29" xfId="0" applyNumberFormat="1" applyFont="1" applyFill="1" applyBorder="1" applyAlignment="1">
      <alignment horizontal="center" vertical="center" wrapText="1"/>
    </xf>
    <xf numFmtId="164" fontId="24" fillId="4" borderId="22" xfId="0" applyNumberFormat="1" applyFont="1" applyFill="1" applyBorder="1" applyAlignment="1">
      <alignment horizontal="center" vertical="center" wrapText="1"/>
    </xf>
    <xf numFmtId="14" fontId="24" fillId="0" borderId="22" xfId="0" applyNumberFormat="1" applyFont="1" applyBorder="1" applyAlignment="1">
      <alignment horizontal="center" vertical="center"/>
    </xf>
    <xf numFmtId="14" fontId="24" fillId="4" borderId="8" xfId="0" applyNumberFormat="1" applyFont="1" applyFill="1" applyBorder="1" applyAlignment="1">
      <alignment horizontal="center" vertical="center" wrapText="1"/>
    </xf>
    <xf numFmtId="165" fontId="24" fillId="4" borderId="22" xfId="0" applyNumberFormat="1" applyFont="1" applyFill="1" applyBorder="1" applyAlignment="1">
      <alignment horizontal="center" vertical="center" wrapText="1"/>
    </xf>
    <xf numFmtId="0" fontId="24" fillId="0" borderId="3" xfId="0" applyFont="1" applyBorder="1" applyAlignment="1">
      <alignment horizontal="left" vertical="center"/>
    </xf>
    <xf numFmtId="167" fontId="24" fillId="4" borderId="14" xfId="0" applyNumberFormat="1" applyFont="1" applyFill="1" applyBorder="1" applyAlignment="1">
      <alignment horizontal="center" vertical="center" wrapText="1"/>
    </xf>
    <xf numFmtId="166" fontId="24" fillId="4" borderId="5" xfId="0" applyNumberFormat="1" applyFont="1" applyFill="1" applyBorder="1" applyAlignment="1">
      <alignment horizontal="center" vertical="center" wrapText="1"/>
    </xf>
    <xf numFmtId="14" fontId="24" fillId="4" borderId="17" xfId="0" applyNumberFormat="1" applyFont="1" applyFill="1" applyBorder="1" applyAlignment="1">
      <alignment horizontal="center" vertical="center" wrapText="1"/>
    </xf>
    <xf numFmtId="0" fontId="24" fillId="4" borderId="29" xfId="0" applyFont="1" applyFill="1" applyBorder="1" applyAlignment="1">
      <alignment horizontal="center" vertical="center" wrapText="1"/>
    </xf>
    <xf numFmtId="165" fontId="24" fillId="4" borderId="29" xfId="0" applyNumberFormat="1" applyFont="1" applyFill="1" applyBorder="1" applyAlignment="1">
      <alignment horizontal="center" vertical="center" wrapText="1"/>
    </xf>
    <xf numFmtId="166" fontId="24" fillId="4" borderId="12" xfId="0" applyNumberFormat="1" applyFont="1" applyFill="1" applyBorder="1" applyAlignment="1">
      <alignment horizontal="center" vertical="center" wrapText="1"/>
    </xf>
    <xf numFmtId="0" fontId="24" fillId="4" borderId="23" xfId="0" applyFont="1" applyFill="1" applyBorder="1" applyAlignment="1">
      <alignment horizontal="center" vertical="center" wrapText="1"/>
    </xf>
    <xf numFmtId="0" fontId="24" fillId="0" borderId="22" xfId="0" applyFont="1" applyBorder="1" applyAlignment="1">
      <alignment horizontal="left" vertical="center"/>
    </xf>
    <xf numFmtId="165" fontId="24" fillId="4" borderId="19" xfId="0" applyNumberFormat="1" applyFont="1" applyFill="1" applyBorder="1" applyAlignment="1">
      <alignment horizontal="center" vertical="center" wrapText="1"/>
    </xf>
    <xf numFmtId="166" fontId="24" fillId="4" borderId="16" xfId="0" applyNumberFormat="1" applyFont="1" applyFill="1" applyBorder="1" applyAlignment="1">
      <alignment horizontal="center" vertical="center" wrapText="1"/>
    </xf>
    <xf numFmtId="0" fontId="24" fillId="0" borderId="24" xfId="0" applyFont="1" applyBorder="1" applyAlignment="1">
      <alignment horizontal="center" vertical="center" wrapText="1"/>
    </xf>
    <xf numFmtId="165" fontId="24" fillId="5" borderId="19" xfId="0" applyNumberFormat="1" applyFont="1" applyFill="1" applyBorder="1" applyAlignment="1">
      <alignment horizontal="center" vertical="center" wrapText="1"/>
    </xf>
    <xf numFmtId="166" fontId="24" fillId="4" borderId="19" xfId="0" applyNumberFormat="1" applyFont="1" applyFill="1" applyBorder="1" applyAlignment="1">
      <alignment horizontal="center" vertical="center" wrapText="1"/>
    </xf>
    <xf numFmtId="0" fontId="24" fillId="0" borderId="16" xfId="0" applyFont="1" applyBorder="1" applyAlignment="1">
      <alignment vertical="center"/>
    </xf>
    <xf numFmtId="0" fontId="24" fillId="0" borderId="0" xfId="0" applyFont="1" applyAlignment="1">
      <alignment horizontal="center" wrapText="1"/>
    </xf>
    <xf numFmtId="0" fontId="24" fillId="8" borderId="14" xfId="0" applyFont="1" applyFill="1" applyBorder="1" applyAlignment="1">
      <alignment horizontal="center" vertical="center" wrapText="1"/>
    </xf>
    <xf numFmtId="0" fontId="24" fillId="8" borderId="10" xfId="0" applyFont="1" applyFill="1" applyBorder="1" applyAlignment="1">
      <alignment horizontal="center" vertical="center" wrapText="1"/>
    </xf>
    <xf numFmtId="0" fontId="20" fillId="8" borderId="5" xfId="0" applyFont="1" applyFill="1" applyBorder="1" applyAlignment="1">
      <alignment horizontal="left" vertical="center" wrapText="1"/>
    </xf>
    <xf numFmtId="0" fontId="20" fillId="0" borderId="5" xfId="0" applyFont="1" applyBorder="1" applyAlignment="1">
      <alignment horizontal="left" vertical="center" wrapText="1"/>
    </xf>
    <xf numFmtId="0" fontId="20" fillId="0" borderId="5" xfId="0" applyFont="1" applyBorder="1" applyAlignment="1">
      <alignment horizontal="center" vertical="center" wrapText="1"/>
    </xf>
    <xf numFmtId="164" fontId="20" fillId="4" borderId="5" xfId="0" applyNumberFormat="1" applyFont="1" applyFill="1" applyBorder="1" applyAlignment="1">
      <alignment horizontal="center" vertical="center" wrapText="1"/>
    </xf>
    <xf numFmtId="14" fontId="20" fillId="4" borderId="5" xfId="0" applyNumberFormat="1" applyFont="1" applyFill="1" applyBorder="1" applyAlignment="1">
      <alignment horizontal="center" vertical="center" wrapText="1"/>
    </xf>
    <xf numFmtId="14" fontId="20" fillId="4" borderId="15" xfId="0" applyNumberFormat="1" applyFont="1" applyFill="1" applyBorder="1" applyAlignment="1">
      <alignment horizontal="center" vertical="center" wrapText="1"/>
    </xf>
    <xf numFmtId="165" fontId="20" fillId="4" borderId="15" xfId="0" applyNumberFormat="1" applyFont="1" applyFill="1" applyBorder="1" applyAlignment="1">
      <alignment vertical="center" wrapText="1"/>
    </xf>
    <xf numFmtId="165" fontId="20" fillId="5" borderId="15" xfId="0" applyNumberFormat="1" applyFont="1" applyFill="1" applyBorder="1" applyAlignment="1">
      <alignment vertical="center" wrapText="1"/>
    </xf>
    <xf numFmtId="0" fontId="15" fillId="0" borderId="37" xfId="0" applyFont="1" applyBorder="1"/>
    <xf numFmtId="0" fontId="20" fillId="4" borderId="12" xfId="0" applyFont="1" applyFill="1" applyBorder="1" applyAlignment="1">
      <alignment horizontal="center" vertical="center" wrapText="1"/>
    </xf>
    <xf numFmtId="0" fontId="20" fillId="8" borderId="12" xfId="0" applyFont="1" applyFill="1" applyBorder="1" applyAlignment="1">
      <alignment horizontal="left" vertical="center" wrapText="1"/>
    </xf>
    <xf numFmtId="14" fontId="20" fillId="4" borderId="12" xfId="0" applyNumberFormat="1" applyFont="1" applyFill="1" applyBorder="1" applyAlignment="1">
      <alignment horizontal="center" vertical="center" wrapText="1"/>
    </xf>
    <xf numFmtId="14" fontId="20" fillId="4" borderId="25" xfId="0" applyNumberFormat="1" applyFont="1" applyFill="1" applyBorder="1" applyAlignment="1">
      <alignment horizontal="center" vertical="center" wrapText="1"/>
    </xf>
    <xf numFmtId="165" fontId="20" fillId="4" borderId="25" xfId="0" applyNumberFormat="1" applyFont="1" applyFill="1" applyBorder="1" applyAlignment="1">
      <alignment vertical="center" wrapText="1"/>
    </xf>
    <xf numFmtId="165" fontId="20" fillId="5" borderId="25" xfId="0" applyNumberFormat="1" applyFont="1" applyFill="1" applyBorder="1" applyAlignment="1">
      <alignment vertical="center" wrapText="1"/>
    </xf>
    <xf numFmtId="0" fontId="20" fillId="4" borderId="19" xfId="0" applyFont="1" applyFill="1" applyBorder="1" applyAlignment="1">
      <alignment horizontal="center" vertical="center" wrapText="1"/>
    </xf>
    <xf numFmtId="0" fontId="20" fillId="8" borderId="19" xfId="0" applyFont="1" applyFill="1" applyBorder="1" applyAlignment="1">
      <alignment horizontal="left" vertical="center" wrapText="1"/>
    </xf>
    <xf numFmtId="0" fontId="20" fillId="0" borderId="12" xfId="0" applyFont="1" applyBorder="1" applyAlignment="1">
      <alignment horizontal="center" vertical="center" wrapText="1"/>
    </xf>
    <xf numFmtId="14" fontId="20" fillId="4" borderId="19" xfId="0" applyNumberFormat="1" applyFont="1" applyFill="1" applyBorder="1" applyAlignment="1">
      <alignment horizontal="center" vertical="center" wrapText="1"/>
    </xf>
    <xf numFmtId="165" fontId="20" fillId="4" borderId="19" xfId="0" applyNumberFormat="1" applyFont="1" applyFill="1" applyBorder="1" applyAlignment="1">
      <alignment vertical="center" wrapText="1"/>
    </xf>
    <xf numFmtId="0" fontId="20" fillId="4" borderId="30" xfId="0" applyFont="1" applyFill="1" applyBorder="1" applyAlignment="1">
      <alignment horizontal="center" vertical="center" wrapText="1"/>
    </xf>
    <xf numFmtId="0" fontId="20" fillId="4" borderId="31" xfId="0" applyFont="1" applyFill="1" applyBorder="1" applyAlignment="1">
      <alignment horizontal="center" vertical="center" wrapText="1"/>
    </xf>
    <xf numFmtId="0" fontId="20" fillId="0" borderId="19" xfId="0" applyFont="1" applyBorder="1" applyAlignment="1">
      <alignment horizontal="center" vertical="center" wrapText="1"/>
    </xf>
    <xf numFmtId="165" fontId="20" fillId="5" borderId="19" xfId="0" applyNumberFormat="1" applyFont="1" applyFill="1" applyBorder="1" applyAlignment="1">
      <alignment vertical="center" wrapText="1"/>
    </xf>
    <xf numFmtId="0" fontId="15" fillId="0" borderId="19" xfId="0" applyFont="1" applyBorder="1"/>
    <xf numFmtId="0" fontId="20" fillId="0" borderId="12" xfId="0" applyFont="1" applyBorder="1" applyAlignment="1">
      <alignment horizontal="left" vertical="center" wrapText="1"/>
    </xf>
    <xf numFmtId="4" fontId="20" fillId="4" borderId="19" xfId="0" applyNumberFormat="1" applyFont="1" applyFill="1" applyBorder="1" applyAlignment="1">
      <alignment horizontal="center" vertical="center" wrapText="1"/>
    </xf>
    <xf numFmtId="164" fontId="20" fillId="4" borderId="19" xfId="0" applyNumberFormat="1" applyFont="1" applyFill="1" applyBorder="1" applyAlignment="1">
      <alignment horizontal="center" vertical="center" wrapText="1"/>
    </xf>
    <xf numFmtId="0" fontId="20" fillId="0" borderId="19" xfId="0" applyFont="1" applyBorder="1" applyAlignment="1">
      <alignment horizontal="left" vertical="center" wrapText="1"/>
    </xf>
    <xf numFmtId="0" fontId="1" fillId="0" borderId="0" xfId="0" applyFont="1" applyAlignment="1">
      <alignment horizontal="left" wrapText="1"/>
    </xf>
    <xf numFmtId="0" fontId="0" fillId="0" borderId="0" xfId="0"/>
    <xf numFmtId="0" fontId="2" fillId="2" borderId="1" xfId="0" applyFont="1" applyFill="1" applyBorder="1" applyAlignment="1">
      <alignment horizontal="left"/>
    </xf>
    <xf numFmtId="0" fontId="3" fillId="0" borderId="2" xfId="0" applyFont="1" applyBorder="1"/>
    <xf numFmtId="0" fontId="3" fillId="0" borderId="3" xfId="0" applyFont="1" applyBorder="1"/>
    <xf numFmtId="0" fontId="7" fillId="3" borderId="6" xfId="0" applyFont="1" applyFill="1" applyBorder="1" applyAlignment="1">
      <alignment horizontal="center" vertical="center" wrapText="1"/>
    </xf>
    <xf numFmtId="0" fontId="3" fillId="0" borderId="7" xfId="0" applyFont="1" applyBorder="1"/>
    <xf numFmtId="0" fontId="3" fillId="0" borderId="8" xfId="0" applyFont="1" applyBorder="1"/>
    <xf numFmtId="0" fontId="8" fillId="2" borderId="12" xfId="0" applyFont="1" applyFill="1" applyBorder="1" applyAlignment="1">
      <alignment horizontal="center" vertical="center" wrapText="1"/>
    </xf>
    <xf numFmtId="0" fontId="3" fillId="0" borderId="13" xfId="0" applyFont="1" applyBorder="1"/>
    <xf numFmtId="0" fontId="3" fillId="0" borderId="14" xfId="0" applyFont="1" applyBorder="1"/>
    <xf numFmtId="0" fontId="8" fillId="2" borderId="9" xfId="0" applyFont="1" applyFill="1" applyBorder="1" applyAlignment="1">
      <alignment horizontal="center" vertical="center" wrapText="1"/>
    </xf>
    <xf numFmtId="0" fontId="3" fillId="0" borderId="11" xfId="0" applyFont="1" applyBorder="1"/>
    <xf numFmtId="0" fontId="3" fillId="0" borderId="10" xfId="0" applyFont="1" applyBorder="1"/>
    <xf numFmtId="164" fontId="8" fillId="2" borderId="12" xfId="0" applyNumberFormat="1" applyFont="1" applyFill="1" applyBorder="1" applyAlignment="1">
      <alignment horizontal="center" vertical="center" wrapText="1"/>
    </xf>
    <xf numFmtId="164" fontId="8" fillId="2" borderId="9" xfId="0" applyNumberFormat="1" applyFont="1" applyFill="1" applyBorder="1" applyAlignment="1">
      <alignment horizontal="center" vertical="center" wrapText="1"/>
    </xf>
    <xf numFmtId="0" fontId="7" fillId="0" borderId="15" xfId="0" applyFont="1" applyBorder="1" applyAlignment="1">
      <alignment wrapText="1"/>
    </xf>
    <xf numFmtId="0" fontId="7" fillId="0" borderId="11" xfId="0" applyFont="1" applyBorder="1" applyAlignment="1">
      <alignment wrapText="1"/>
    </xf>
    <xf numFmtId="0" fontId="7" fillId="0" borderId="10" xfId="0" applyFont="1" applyBorder="1" applyAlignment="1">
      <alignment wrapText="1"/>
    </xf>
    <xf numFmtId="0" fontId="7" fillId="4" borderId="15" xfId="0" applyFont="1" applyFill="1" applyBorder="1" applyAlignment="1">
      <alignment wrapText="1"/>
    </xf>
    <xf numFmtId="0" fontId="7" fillId="4" borderId="11" xfId="0" applyFont="1" applyFill="1" applyBorder="1" applyAlignment="1">
      <alignment wrapText="1"/>
    </xf>
    <xf numFmtId="0" fontId="7" fillId="4" borderId="10" xfId="0" applyFont="1" applyFill="1" applyBorder="1" applyAlignment="1">
      <alignment wrapText="1"/>
    </xf>
    <xf numFmtId="4" fontId="8" fillId="2" borderId="8" xfId="0" applyNumberFormat="1" applyFont="1" applyFill="1" applyBorder="1" applyAlignment="1">
      <alignment wrapText="1"/>
    </xf>
    <xf numFmtId="0" fontId="7" fillId="0" borderId="9" xfId="0" applyFont="1" applyBorder="1" applyAlignment="1">
      <alignment wrapText="1"/>
    </xf>
    <xf numFmtId="4" fontId="8" fillId="2" borderId="1" xfId="0" applyNumberFormat="1" applyFont="1" applyFill="1" applyBorder="1" applyAlignment="1">
      <alignment wrapText="1"/>
    </xf>
    <xf numFmtId="0" fontId="7" fillId="4" borderId="9" xfId="0" applyFont="1" applyFill="1" applyBorder="1" applyAlignment="1">
      <alignment wrapText="1"/>
    </xf>
    <xf numFmtId="0" fontId="3" fillId="0" borderId="14" xfId="0" applyFont="1" applyBorder="1" applyAlignment="1">
      <alignment vertical="center"/>
    </xf>
    <xf numFmtId="0" fontId="3" fillId="0" borderId="14" xfId="0" applyFont="1" applyBorder="1" applyAlignment="1">
      <alignment horizontal="center" vertical="center"/>
    </xf>
    <xf numFmtId="0" fontId="3" fillId="0" borderId="13" xfId="0" applyFont="1" applyBorder="1" applyAlignment="1">
      <alignment vertical="center" wrapText="1"/>
    </xf>
    <xf numFmtId="0" fontId="3" fillId="0" borderId="13" xfId="0" applyFont="1" applyBorder="1" applyAlignment="1">
      <alignment wrapText="1"/>
    </xf>
    <xf numFmtId="0" fontId="3" fillId="0" borderId="14" xfId="0" applyFont="1" applyBorder="1" applyAlignment="1">
      <alignment wrapText="1"/>
    </xf>
  </cellXfs>
  <cellStyles count="2">
    <cellStyle name="Normal" xfId="0" builtinId="0"/>
    <cellStyle name="Vírgula" xfId="1" builtinId="3"/>
  </cellStyles>
  <dxfs count="12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customschemas.google.com/relationships/workbookmetadata" Target="metadata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661988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rcRect b="10897"/>
        <a:stretch>
          <a:fillRect/>
        </a:stretch>
      </xdr:blipFill>
      <xdr:spPr>
        <a:xfrm>
          <a:off x="0" y="0"/>
          <a:ext cx="1323975" cy="661988"/>
        </a:xfrm>
        <a:prstGeom prst="rect">
          <a:avLst/>
        </a:prstGeom>
        <a:noFill/>
      </xdr:spPr>
    </xdr:pic>
    <xdr:clientData fLocksWithSheet="0"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661988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rcRect b="10897"/>
        <a:stretch>
          <a:fillRect/>
        </a:stretch>
      </xdr:blipFill>
      <xdr:spPr>
        <a:xfrm>
          <a:off x="0" y="0"/>
          <a:ext cx="1323975" cy="661988"/>
        </a:xfrm>
        <a:prstGeom prst="rect">
          <a:avLst/>
        </a:prstGeom>
        <a:noFill/>
      </xdr:spPr>
    </xdr:pic>
    <xdr:clientData fLocksWithSheet="0"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661988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rcRect b="10897"/>
        <a:stretch>
          <a:fillRect/>
        </a:stretch>
      </xdr:blipFill>
      <xdr:spPr>
        <a:xfrm>
          <a:off x="0" y="0"/>
          <a:ext cx="1323975" cy="661988"/>
        </a:xfrm>
        <a:prstGeom prst="rect">
          <a:avLst/>
        </a:prstGeom>
        <a:noFill/>
      </xdr:spPr>
    </xdr:pic>
    <xdr:clientData fLocksWithSheet="0"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661988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rcRect b="10897"/>
        <a:stretch>
          <a:fillRect/>
        </a:stretch>
      </xdr:blipFill>
      <xdr:spPr>
        <a:xfrm>
          <a:off x="0" y="0"/>
          <a:ext cx="1323975" cy="661988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661988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rcRect b="10897"/>
        <a:stretch>
          <a:fillRect/>
        </a:stretch>
      </xdr:blipFill>
      <xdr:spPr>
        <a:xfrm>
          <a:off x="0" y="0"/>
          <a:ext cx="1323975" cy="661988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661988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rcRect b="10897"/>
        <a:stretch>
          <a:fillRect/>
        </a:stretch>
      </xdr:blipFill>
      <xdr:spPr>
        <a:xfrm>
          <a:off x="0" y="0"/>
          <a:ext cx="1323975" cy="661988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661988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rcRect b="10897"/>
        <a:stretch>
          <a:fillRect/>
        </a:stretch>
      </xdr:blipFill>
      <xdr:spPr>
        <a:xfrm>
          <a:off x="0" y="0"/>
          <a:ext cx="1323975" cy="661988"/>
        </a:xfrm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661988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rcRect b="10897"/>
        <a:stretch>
          <a:fillRect/>
        </a:stretch>
      </xdr:blipFill>
      <xdr:spPr>
        <a:xfrm>
          <a:off x="0" y="0"/>
          <a:ext cx="1323975" cy="661988"/>
        </a:xfrm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661988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rcRect b="10897"/>
        <a:stretch>
          <a:fillRect/>
        </a:stretch>
      </xdr:blipFill>
      <xdr:spPr>
        <a:xfrm>
          <a:off x="0" y="0"/>
          <a:ext cx="1323975" cy="661988"/>
        </a:xfrm>
        <a:prstGeom prst="rect">
          <a:avLst/>
        </a:prstGeom>
        <a:noFill/>
      </xdr:spPr>
    </xdr:pic>
    <xdr:clientData fLocksWithSheet="0"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661988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rcRect b="10897"/>
        <a:stretch>
          <a:fillRect/>
        </a:stretch>
      </xdr:blipFill>
      <xdr:spPr>
        <a:xfrm>
          <a:off x="0" y="0"/>
          <a:ext cx="1323975" cy="661988"/>
        </a:xfrm>
        <a:prstGeom prst="rect">
          <a:avLst/>
        </a:prstGeom>
        <a:noFill/>
      </xdr:spPr>
    </xdr:pic>
    <xdr:clientData fLocksWithSheet="0"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661988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rcRect b="10897"/>
        <a:stretch>
          <a:fillRect/>
        </a:stretch>
      </xdr:blipFill>
      <xdr:spPr>
        <a:xfrm>
          <a:off x="0" y="0"/>
          <a:ext cx="1323975" cy="661988"/>
        </a:xfrm>
        <a:prstGeom prst="rect">
          <a:avLst/>
        </a:prstGeom>
        <a:noFill/>
      </xdr:spPr>
    </xdr:pic>
    <xdr:clientData fLocksWithSheet="0"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661988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rcRect b="10897"/>
        <a:stretch>
          <a:fillRect/>
        </a:stretch>
      </xdr:blipFill>
      <xdr:spPr>
        <a:xfrm>
          <a:off x="0" y="0"/>
          <a:ext cx="1323975" cy="661988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994"/>
  <sheetViews>
    <sheetView zoomScaleNormal="100" workbookViewId="0">
      <pane xSplit="3" ySplit="7" topLeftCell="T77" activePane="bottomRight" state="frozen"/>
      <selection activeCell="B8" sqref="B8"/>
      <selection pane="topRight" activeCell="B8" sqref="B8"/>
      <selection pane="bottomLeft" activeCell="B8" sqref="B8"/>
      <selection pane="bottomRight" activeCell="B6" sqref="B6:B7"/>
    </sheetView>
  </sheetViews>
  <sheetFormatPr defaultColWidth="12.625" defaultRowHeight="15" customHeight="1" x14ac:dyDescent="0.2"/>
  <cols>
    <col min="1" max="1" width="18.125" customWidth="1"/>
    <col min="2" max="2" width="19.125" customWidth="1"/>
    <col min="3" max="3" width="40.625" customWidth="1"/>
    <col min="4" max="4" width="14.625" bestFit="1" customWidth="1"/>
    <col min="5" max="5" width="24.5" customWidth="1"/>
    <col min="6" max="6" width="42.625" customWidth="1"/>
    <col min="7" max="7" width="17.125" bestFit="1" customWidth="1"/>
    <col min="8" max="8" width="11.125" customWidth="1"/>
    <col min="9" max="9" width="7.125" bestFit="1" customWidth="1"/>
    <col min="10" max="10" width="11.625" bestFit="1" customWidth="1"/>
    <col min="11" max="11" width="7.125" bestFit="1" customWidth="1"/>
    <col min="12" max="12" width="22.625" bestFit="1" customWidth="1"/>
    <col min="13" max="13" width="13.125" customWidth="1"/>
    <col min="14" max="14" width="15.625" customWidth="1"/>
    <col min="15" max="15" width="19.375" customWidth="1"/>
    <col min="16" max="16" width="18" customWidth="1"/>
    <col min="17" max="17" width="15.875" bestFit="1" customWidth="1"/>
    <col min="18" max="18" width="19.125" bestFit="1" customWidth="1"/>
    <col min="19" max="19" width="17.5" customWidth="1"/>
    <col min="20" max="20" width="15.5" customWidth="1"/>
    <col min="21" max="21" width="14.75" customWidth="1"/>
    <col min="22" max="22" width="13.125" customWidth="1"/>
    <col min="23" max="23" width="17.25" customWidth="1"/>
    <col min="24" max="24" width="17.5" customWidth="1"/>
    <col min="25" max="25" width="29.25" bestFit="1" customWidth="1"/>
    <col min="26" max="26" width="19.375" customWidth="1"/>
    <col min="27" max="27" width="15.875" customWidth="1"/>
    <col min="28" max="29" width="13.125" customWidth="1"/>
  </cols>
  <sheetData>
    <row r="1" spans="1:31" ht="21" x14ac:dyDescent="0.35">
      <c r="A1" s="567"/>
      <c r="B1" s="569" t="s">
        <v>0</v>
      </c>
      <c r="C1" s="570"/>
      <c r="D1" s="570"/>
      <c r="E1" s="570"/>
      <c r="F1" s="570"/>
      <c r="G1" s="570"/>
      <c r="H1" s="570"/>
      <c r="I1" s="570"/>
      <c r="J1" s="570"/>
      <c r="K1" s="570"/>
      <c r="L1" s="570"/>
      <c r="M1" s="570"/>
      <c r="N1" s="570"/>
      <c r="O1" s="570"/>
      <c r="P1" s="570"/>
      <c r="Q1" s="570"/>
      <c r="R1" s="570"/>
      <c r="S1" s="570"/>
      <c r="T1" s="570"/>
      <c r="U1" s="570"/>
      <c r="V1" s="570"/>
      <c r="W1" s="570"/>
      <c r="X1" s="570"/>
      <c r="Y1" s="570"/>
      <c r="Z1" s="570"/>
      <c r="AA1" s="571"/>
      <c r="AB1" s="1"/>
      <c r="AC1" s="1"/>
      <c r="AD1" s="17" t="s">
        <v>46</v>
      </c>
    </row>
    <row r="2" spans="1:31" ht="21" x14ac:dyDescent="0.35">
      <c r="A2" s="568"/>
      <c r="B2" s="569" t="s">
        <v>73</v>
      </c>
      <c r="C2" s="570"/>
      <c r="D2" s="570"/>
      <c r="E2" s="570"/>
      <c r="F2" s="570"/>
      <c r="G2" s="570"/>
      <c r="H2" s="570"/>
      <c r="I2" s="570"/>
      <c r="J2" s="570"/>
      <c r="K2" s="570"/>
      <c r="L2" s="570"/>
      <c r="M2" s="570"/>
      <c r="N2" s="570"/>
      <c r="O2" s="570"/>
      <c r="P2" s="570"/>
      <c r="Q2" s="570"/>
      <c r="R2" s="570"/>
      <c r="S2" s="570"/>
      <c r="T2" s="570"/>
      <c r="U2" s="570"/>
      <c r="V2" s="570"/>
      <c r="W2" s="570"/>
      <c r="X2" s="570"/>
      <c r="Y2" s="570"/>
      <c r="Z2" s="570"/>
      <c r="AA2" s="571"/>
      <c r="AB2" s="1"/>
      <c r="AC2" s="1"/>
      <c r="AD2" s="17" t="s">
        <v>47</v>
      </c>
    </row>
    <row r="3" spans="1:31" ht="21" x14ac:dyDescent="0.35">
      <c r="A3" s="568"/>
      <c r="B3" s="569" t="s">
        <v>71</v>
      </c>
      <c r="C3" s="570"/>
      <c r="D3" s="570"/>
      <c r="E3" s="570"/>
      <c r="F3" s="570"/>
      <c r="G3" s="570"/>
      <c r="H3" s="570"/>
      <c r="I3" s="570"/>
      <c r="J3" s="570"/>
      <c r="K3" s="570"/>
      <c r="L3" s="570"/>
      <c r="M3" s="570"/>
      <c r="N3" s="570"/>
      <c r="O3" s="570"/>
      <c r="P3" s="570"/>
      <c r="Q3" s="570"/>
      <c r="R3" s="570"/>
      <c r="S3" s="570"/>
      <c r="T3" s="570"/>
      <c r="U3" s="570"/>
      <c r="V3" s="570"/>
      <c r="W3" s="570"/>
      <c r="X3" s="570"/>
      <c r="Y3" s="570"/>
      <c r="Z3" s="570"/>
      <c r="AA3" s="571"/>
      <c r="AB3" s="2"/>
      <c r="AC3" s="2"/>
      <c r="AD3" s="17" t="s">
        <v>48</v>
      </c>
    </row>
    <row r="4" spans="1:31" ht="15" customHeight="1" x14ac:dyDescent="0.25">
      <c r="A4" s="19" t="s">
        <v>1294</v>
      </c>
      <c r="B4" s="4"/>
      <c r="C4" s="572" t="s">
        <v>1</v>
      </c>
      <c r="D4" s="573"/>
      <c r="E4" s="573"/>
      <c r="F4" s="573"/>
      <c r="G4" s="573"/>
      <c r="H4" s="573"/>
      <c r="I4" s="573"/>
      <c r="J4" s="573"/>
      <c r="K4" s="573"/>
      <c r="L4" s="573"/>
      <c r="M4" s="573"/>
      <c r="N4" s="573"/>
      <c r="O4" s="573"/>
      <c r="P4" s="573"/>
      <c r="Q4" s="573"/>
      <c r="R4" s="573"/>
      <c r="S4" s="573"/>
      <c r="T4" s="573"/>
      <c r="U4" s="573"/>
      <c r="V4" s="573"/>
      <c r="W4" s="573"/>
      <c r="X4" s="573"/>
      <c r="Y4" s="573"/>
      <c r="Z4" s="573"/>
      <c r="AA4" s="574"/>
      <c r="AB4" s="2"/>
      <c r="AC4" s="2"/>
    </row>
    <row r="5" spans="1:31" ht="15.75" customHeight="1" x14ac:dyDescent="0.2">
      <c r="A5" s="578" t="s">
        <v>2</v>
      </c>
      <c r="B5" s="580"/>
      <c r="C5" s="578" t="s">
        <v>3</v>
      </c>
      <c r="D5" s="579"/>
      <c r="E5" s="580"/>
      <c r="F5" s="578" t="s">
        <v>4</v>
      </c>
      <c r="G5" s="579"/>
      <c r="H5" s="579"/>
      <c r="I5" s="579"/>
      <c r="J5" s="579"/>
      <c r="K5" s="579"/>
      <c r="L5" s="579"/>
      <c r="M5" s="578" t="s">
        <v>5</v>
      </c>
      <c r="N5" s="579"/>
      <c r="O5" s="579"/>
      <c r="P5" s="579"/>
      <c r="Q5" s="579"/>
      <c r="R5" s="579"/>
      <c r="S5" s="580"/>
      <c r="T5" s="578" t="s">
        <v>6</v>
      </c>
      <c r="U5" s="579"/>
      <c r="V5" s="579"/>
      <c r="W5" s="579"/>
      <c r="X5" s="579"/>
      <c r="Y5" s="580"/>
      <c r="Z5" s="575" t="s">
        <v>24</v>
      </c>
      <c r="AA5" s="575" t="s">
        <v>25</v>
      </c>
      <c r="AB5" s="5"/>
      <c r="AC5" s="5"/>
      <c r="AD5" s="5"/>
    </row>
    <row r="6" spans="1:31" ht="15.75" customHeight="1" x14ac:dyDescent="0.2">
      <c r="A6" s="575" t="s">
        <v>7</v>
      </c>
      <c r="B6" s="575" t="s">
        <v>8</v>
      </c>
      <c r="C6" s="575" t="s">
        <v>9</v>
      </c>
      <c r="D6" s="575" t="s">
        <v>10</v>
      </c>
      <c r="E6" s="575" t="s">
        <v>11</v>
      </c>
      <c r="F6" s="575" t="s">
        <v>26</v>
      </c>
      <c r="G6" s="575" t="s">
        <v>27</v>
      </c>
      <c r="H6" s="575" t="s">
        <v>28</v>
      </c>
      <c r="I6" s="578" t="s">
        <v>12</v>
      </c>
      <c r="J6" s="580"/>
      <c r="K6" s="582" t="s">
        <v>13</v>
      </c>
      <c r="L6" s="580"/>
      <c r="M6" s="575" t="s">
        <v>29</v>
      </c>
      <c r="N6" s="575" t="s">
        <v>30</v>
      </c>
      <c r="O6" s="575" t="s">
        <v>31</v>
      </c>
      <c r="P6" s="575" t="s">
        <v>32</v>
      </c>
      <c r="Q6" s="581" t="s">
        <v>33</v>
      </c>
      <c r="R6" s="581" t="s">
        <v>34</v>
      </c>
      <c r="S6" s="581" t="s">
        <v>35</v>
      </c>
      <c r="T6" s="582" t="s">
        <v>14</v>
      </c>
      <c r="U6" s="580"/>
      <c r="V6" s="582" t="s">
        <v>15</v>
      </c>
      <c r="W6" s="580"/>
      <c r="X6" s="575" t="s">
        <v>36</v>
      </c>
      <c r="Y6" s="581" t="s">
        <v>37</v>
      </c>
      <c r="Z6" s="576"/>
      <c r="AA6" s="576"/>
      <c r="AB6" s="5"/>
      <c r="AC6" s="5"/>
      <c r="AD6" s="5"/>
      <c r="AE6" s="5"/>
    </row>
    <row r="7" spans="1:31" ht="30" x14ac:dyDescent="0.2">
      <c r="A7" s="577"/>
      <c r="B7" s="577"/>
      <c r="C7" s="577"/>
      <c r="D7" s="577"/>
      <c r="E7" s="577"/>
      <c r="F7" s="577"/>
      <c r="G7" s="577"/>
      <c r="H7" s="577"/>
      <c r="I7" s="15" t="s">
        <v>38</v>
      </c>
      <c r="J7" s="15" t="s">
        <v>39</v>
      </c>
      <c r="K7" s="15" t="s">
        <v>40</v>
      </c>
      <c r="L7" s="16" t="s">
        <v>41</v>
      </c>
      <c r="M7" s="577"/>
      <c r="N7" s="577"/>
      <c r="O7" s="577"/>
      <c r="P7" s="577"/>
      <c r="Q7" s="577"/>
      <c r="R7" s="577"/>
      <c r="S7" s="577"/>
      <c r="T7" s="15" t="s">
        <v>42</v>
      </c>
      <c r="U7" s="16" t="s">
        <v>43</v>
      </c>
      <c r="V7" s="15" t="s">
        <v>44</v>
      </c>
      <c r="W7" s="16" t="s">
        <v>45</v>
      </c>
      <c r="X7" s="577"/>
      <c r="Y7" s="577"/>
      <c r="Z7" s="577"/>
      <c r="AA7" s="577"/>
      <c r="AB7" s="5"/>
      <c r="AC7" s="5"/>
      <c r="AD7" s="5"/>
      <c r="AE7" s="5"/>
    </row>
    <row r="8" spans="1:31" ht="28.5" x14ac:dyDescent="0.2">
      <c r="A8" s="117" t="s">
        <v>329</v>
      </c>
      <c r="B8" s="20" t="s">
        <v>330</v>
      </c>
      <c r="C8" s="24" t="s">
        <v>74</v>
      </c>
      <c r="D8" s="25" t="s">
        <v>75</v>
      </c>
      <c r="E8" s="26" t="s">
        <v>76</v>
      </c>
      <c r="F8" s="20" t="s">
        <v>77</v>
      </c>
      <c r="G8" s="27"/>
      <c r="H8" s="28"/>
      <c r="I8" s="29" t="s">
        <v>78</v>
      </c>
      <c r="J8" s="30" t="s">
        <v>79</v>
      </c>
      <c r="K8" s="29" t="s">
        <v>78</v>
      </c>
      <c r="L8" s="31" t="s">
        <v>80</v>
      </c>
      <c r="M8" s="32">
        <v>44936</v>
      </c>
      <c r="N8" s="32">
        <v>44939</v>
      </c>
      <c r="O8" s="10"/>
      <c r="P8" s="33"/>
      <c r="Q8" s="33">
        <v>0</v>
      </c>
      <c r="R8" s="33">
        <v>0</v>
      </c>
      <c r="S8" s="34">
        <f t="shared" ref="S8:S18" si="0">Q8+R8</f>
        <v>0</v>
      </c>
      <c r="T8" s="6">
        <v>3</v>
      </c>
      <c r="U8" s="33">
        <v>527.75</v>
      </c>
      <c r="V8" s="6">
        <v>1</v>
      </c>
      <c r="W8" s="33">
        <v>263.87</v>
      </c>
      <c r="X8" s="35">
        <f>T8+(V8*0.5)</f>
        <v>3.5</v>
      </c>
      <c r="Y8" s="175">
        <f t="shared" ref="Y8:Y85" si="1">(T8*U8)+(V8*W8)</f>
        <v>1847.12</v>
      </c>
      <c r="Z8" s="175">
        <f t="shared" ref="Z8:Z19" si="2">S8+Y8</f>
        <v>1847.12</v>
      </c>
      <c r="AA8" s="20" t="s">
        <v>81</v>
      </c>
      <c r="AB8" s="5"/>
      <c r="AC8" s="5"/>
      <c r="AE8" s="5"/>
    </row>
    <row r="9" spans="1:31" ht="28.5" x14ac:dyDescent="0.2">
      <c r="A9" s="117" t="s">
        <v>329</v>
      </c>
      <c r="B9" s="20" t="s">
        <v>330</v>
      </c>
      <c r="C9" s="36" t="s">
        <v>82</v>
      </c>
      <c r="D9" s="25" t="s">
        <v>83</v>
      </c>
      <c r="E9" s="26" t="s">
        <v>76</v>
      </c>
      <c r="F9" s="20" t="s">
        <v>77</v>
      </c>
      <c r="G9" s="27"/>
      <c r="H9" s="28"/>
      <c r="I9" s="29" t="s">
        <v>78</v>
      </c>
      <c r="J9" s="30" t="s">
        <v>79</v>
      </c>
      <c r="K9" s="29" t="s">
        <v>78</v>
      </c>
      <c r="L9" s="37" t="s">
        <v>84</v>
      </c>
      <c r="M9" s="38">
        <v>44936</v>
      </c>
      <c r="N9" s="38">
        <v>44938</v>
      </c>
      <c r="O9" s="39"/>
      <c r="P9" s="33"/>
      <c r="Q9" s="33">
        <v>0</v>
      </c>
      <c r="R9" s="33">
        <v>0</v>
      </c>
      <c r="S9" s="34">
        <f t="shared" si="0"/>
        <v>0</v>
      </c>
      <c r="T9" s="6">
        <v>1</v>
      </c>
      <c r="U9" s="33">
        <v>527.75</v>
      </c>
      <c r="V9" s="6">
        <v>2</v>
      </c>
      <c r="W9" s="33">
        <v>263.87</v>
      </c>
      <c r="X9" s="35">
        <f t="shared" ref="X9:X11" si="3">T9+(V9*0.5)</f>
        <v>2</v>
      </c>
      <c r="Y9" s="175">
        <f t="shared" si="1"/>
        <v>1055.49</v>
      </c>
      <c r="Z9" s="175">
        <f t="shared" si="2"/>
        <v>1055.49</v>
      </c>
      <c r="AA9" s="20" t="s">
        <v>81</v>
      </c>
      <c r="AB9" s="5"/>
      <c r="AC9" s="5"/>
    </row>
    <row r="10" spans="1:31" ht="28.5" x14ac:dyDescent="0.2">
      <c r="A10" s="117" t="s">
        <v>329</v>
      </c>
      <c r="B10" s="20" t="s">
        <v>330</v>
      </c>
      <c r="C10" s="36" t="s">
        <v>85</v>
      </c>
      <c r="D10" s="40" t="s">
        <v>86</v>
      </c>
      <c r="E10" s="6" t="s">
        <v>76</v>
      </c>
      <c r="F10" s="20" t="s">
        <v>77</v>
      </c>
      <c r="G10" s="27"/>
      <c r="H10" s="28"/>
      <c r="I10" s="29" t="s">
        <v>78</v>
      </c>
      <c r="J10" s="30" t="s">
        <v>79</v>
      </c>
      <c r="K10" s="29" t="s">
        <v>78</v>
      </c>
      <c r="L10" s="37" t="s">
        <v>87</v>
      </c>
      <c r="M10" s="38">
        <v>44936</v>
      </c>
      <c r="N10" s="38">
        <v>44938</v>
      </c>
      <c r="O10" s="39"/>
      <c r="P10" s="33"/>
      <c r="Q10" s="33">
        <v>0</v>
      </c>
      <c r="R10" s="33">
        <v>0</v>
      </c>
      <c r="S10" s="34">
        <f t="shared" si="0"/>
        <v>0</v>
      </c>
      <c r="T10" s="6">
        <v>1</v>
      </c>
      <c r="U10" s="33">
        <v>527.75</v>
      </c>
      <c r="V10" s="6">
        <v>2</v>
      </c>
      <c r="W10" s="33">
        <v>263.87</v>
      </c>
      <c r="X10" s="35">
        <f t="shared" si="3"/>
        <v>2</v>
      </c>
      <c r="Y10" s="175">
        <f t="shared" si="1"/>
        <v>1055.49</v>
      </c>
      <c r="Z10" s="175">
        <f t="shared" si="2"/>
        <v>1055.49</v>
      </c>
      <c r="AA10" s="20" t="s">
        <v>81</v>
      </c>
      <c r="AB10" s="13"/>
      <c r="AC10" s="13"/>
    </row>
    <row r="11" spans="1:31" ht="28.5" x14ac:dyDescent="0.2">
      <c r="A11" s="117" t="s">
        <v>329</v>
      </c>
      <c r="B11" s="20" t="s">
        <v>330</v>
      </c>
      <c r="C11" s="36" t="s">
        <v>88</v>
      </c>
      <c r="D11" s="25" t="s">
        <v>89</v>
      </c>
      <c r="E11" s="26" t="s">
        <v>76</v>
      </c>
      <c r="F11" s="20" t="s">
        <v>77</v>
      </c>
      <c r="G11" s="27"/>
      <c r="H11" s="28"/>
      <c r="I11" s="29" t="s">
        <v>78</v>
      </c>
      <c r="J11" s="30" t="s">
        <v>79</v>
      </c>
      <c r="K11" s="29" t="s">
        <v>78</v>
      </c>
      <c r="L11" s="37" t="s">
        <v>87</v>
      </c>
      <c r="M11" s="38">
        <v>44936</v>
      </c>
      <c r="N11" s="38">
        <v>44939</v>
      </c>
      <c r="O11" s="10"/>
      <c r="P11" s="33"/>
      <c r="Q11" s="33">
        <v>0</v>
      </c>
      <c r="R11" s="33">
        <v>0</v>
      </c>
      <c r="S11" s="34">
        <f t="shared" si="0"/>
        <v>0</v>
      </c>
      <c r="T11" s="6">
        <v>3</v>
      </c>
      <c r="U11" s="33">
        <v>527.75</v>
      </c>
      <c r="V11" s="6">
        <v>1</v>
      </c>
      <c r="W11" s="33">
        <v>263.87</v>
      </c>
      <c r="X11" s="35">
        <f t="shared" si="3"/>
        <v>3.5</v>
      </c>
      <c r="Y11" s="175">
        <f t="shared" si="1"/>
        <v>1847.12</v>
      </c>
      <c r="Z11" s="175">
        <f t="shared" si="2"/>
        <v>1847.12</v>
      </c>
      <c r="AA11" s="20" t="s">
        <v>81</v>
      </c>
      <c r="AB11" s="13"/>
      <c r="AC11" s="13"/>
    </row>
    <row r="12" spans="1:31" ht="57" x14ac:dyDescent="0.2">
      <c r="A12" s="117" t="s">
        <v>329</v>
      </c>
      <c r="B12" s="20" t="s">
        <v>424</v>
      </c>
      <c r="C12" s="114" t="s">
        <v>368</v>
      </c>
      <c r="D12" s="20">
        <v>1876937</v>
      </c>
      <c r="E12" s="20" t="s">
        <v>369</v>
      </c>
      <c r="F12" s="20" t="s">
        <v>370</v>
      </c>
      <c r="G12" s="128" t="s">
        <v>371</v>
      </c>
      <c r="H12" s="20" t="s">
        <v>372</v>
      </c>
      <c r="I12" s="20" t="s">
        <v>78</v>
      </c>
      <c r="J12" s="85" t="s">
        <v>79</v>
      </c>
      <c r="K12" s="20" t="s">
        <v>78</v>
      </c>
      <c r="L12" s="45" t="s">
        <v>373</v>
      </c>
      <c r="M12" s="59"/>
      <c r="N12" s="59"/>
      <c r="O12" s="129"/>
      <c r="P12" s="130"/>
      <c r="Q12" s="130">
        <v>0</v>
      </c>
      <c r="R12" s="130">
        <v>0</v>
      </c>
      <c r="S12" s="131">
        <f t="shared" si="0"/>
        <v>0</v>
      </c>
      <c r="T12" s="20">
        <v>0</v>
      </c>
      <c r="U12" s="130">
        <v>0</v>
      </c>
      <c r="V12" s="20">
        <v>7</v>
      </c>
      <c r="W12" s="130">
        <v>263.87</v>
      </c>
      <c r="X12" s="140">
        <v>1847.09</v>
      </c>
      <c r="Y12" s="131">
        <f t="shared" si="1"/>
        <v>1847.0900000000001</v>
      </c>
      <c r="Z12" s="131">
        <f t="shared" si="2"/>
        <v>1847.0900000000001</v>
      </c>
      <c r="AA12" s="20" t="s">
        <v>81</v>
      </c>
      <c r="AB12" s="13"/>
      <c r="AC12" s="13"/>
    </row>
    <row r="13" spans="1:31" ht="57" x14ac:dyDescent="0.2">
      <c r="A13" s="117" t="s">
        <v>329</v>
      </c>
      <c r="B13" s="20" t="s">
        <v>424</v>
      </c>
      <c r="C13" s="114" t="s">
        <v>374</v>
      </c>
      <c r="D13" s="20">
        <v>1878670</v>
      </c>
      <c r="E13" s="20" t="s">
        <v>369</v>
      </c>
      <c r="F13" s="20" t="s">
        <v>370</v>
      </c>
      <c r="G13" s="128" t="s">
        <v>371</v>
      </c>
      <c r="H13" s="20" t="s">
        <v>372</v>
      </c>
      <c r="I13" s="20" t="s">
        <v>78</v>
      </c>
      <c r="J13" s="85" t="s">
        <v>79</v>
      </c>
      <c r="K13" s="20" t="s">
        <v>78</v>
      </c>
      <c r="L13" s="45" t="s">
        <v>373</v>
      </c>
      <c r="M13" s="59"/>
      <c r="N13" s="59"/>
      <c r="O13" s="129"/>
      <c r="P13" s="130"/>
      <c r="Q13" s="130">
        <v>0</v>
      </c>
      <c r="R13" s="130">
        <v>0</v>
      </c>
      <c r="S13" s="131">
        <f t="shared" si="0"/>
        <v>0</v>
      </c>
      <c r="T13" s="20">
        <v>0</v>
      </c>
      <c r="U13" s="130">
        <v>0</v>
      </c>
      <c r="V13" s="20">
        <v>7</v>
      </c>
      <c r="W13" s="130">
        <v>263.87</v>
      </c>
      <c r="X13" s="140">
        <v>1847.09</v>
      </c>
      <c r="Y13" s="131">
        <f t="shared" si="1"/>
        <v>1847.0900000000001</v>
      </c>
      <c r="Z13" s="131">
        <f t="shared" si="2"/>
        <v>1847.0900000000001</v>
      </c>
      <c r="AA13" s="20" t="s">
        <v>81</v>
      </c>
      <c r="AB13" s="13"/>
      <c r="AC13" s="13"/>
    </row>
    <row r="14" spans="1:31" ht="57" x14ac:dyDescent="0.2">
      <c r="A14" s="117" t="s">
        <v>329</v>
      </c>
      <c r="B14" s="20" t="s">
        <v>424</v>
      </c>
      <c r="C14" s="114" t="s">
        <v>375</v>
      </c>
      <c r="D14" s="20">
        <v>1719793</v>
      </c>
      <c r="E14" s="20" t="s">
        <v>369</v>
      </c>
      <c r="F14" s="20" t="s">
        <v>370</v>
      </c>
      <c r="G14" s="128" t="s">
        <v>371</v>
      </c>
      <c r="H14" s="20" t="s">
        <v>372</v>
      </c>
      <c r="I14" s="20" t="s">
        <v>78</v>
      </c>
      <c r="J14" s="85" t="s">
        <v>79</v>
      </c>
      <c r="K14" s="20" t="s">
        <v>78</v>
      </c>
      <c r="L14" s="45" t="s">
        <v>373</v>
      </c>
      <c r="M14" s="59"/>
      <c r="N14" s="59"/>
      <c r="O14" s="129"/>
      <c r="P14" s="130"/>
      <c r="Q14" s="130">
        <v>0</v>
      </c>
      <c r="R14" s="130">
        <v>0</v>
      </c>
      <c r="S14" s="131">
        <f t="shared" si="0"/>
        <v>0</v>
      </c>
      <c r="T14" s="20">
        <v>0</v>
      </c>
      <c r="U14" s="130">
        <v>0</v>
      </c>
      <c r="V14" s="20">
        <v>7</v>
      </c>
      <c r="W14" s="130">
        <v>263.87</v>
      </c>
      <c r="X14" s="140">
        <v>1847.09</v>
      </c>
      <c r="Y14" s="131">
        <f t="shared" si="1"/>
        <v>1847.0900000000001</v>
      </c>
      <c r="Z14" s="131">
        <f t="shared" si="2"/>
        <v>1847.0900000000001</v>
      </c>
      <c r="AA14" s="20" t="s">
        <v>81</v>
      </c>
      <c r="AB14" s="13"/>
      <c r="AC14" s="13"/>
    </row>
    <row r="15" spans="1:31" ht="57" x14ac:dyDescent="0.2">
      <c r="A15" s="117" t="s">
        <v>329</v>
      </c>
      <c r="B15" s="20" t="s">
        <v>424</v>
      </c>
      <c r="C15" s="114" t="s">
        <v>376</v>
      </c>
      <c r="D15" s="20">
        <v>1878247</v>
      </c>
      <c r="E15" s="20" t="s">
        <v>369</v>
      </c>
      <c r="F15" s="20" t="s">
        <v>370</v>
      </c>
      <c r="G15" s="128" t="s">
        <v>371</v>
      </c>
      <c r="H15" s="20" t="s">
        <v>372</v>
      </c>
      <c r="I15" s="20" t="s">
        <v>78</v>
      </c>
      <c r="J15" s="85" t="s">
        <v>79</v>
      </c>
      <c r="K15" s="20" t="s">
        <v>78</v>
      </c>
      <c r="L15" s="45" t="s">
        <v>373</v>
      </c>
      <c r="M15" s="59"/>
      <c r="N15" s="59"/>
      <c r="O15" s="129"/>
      <c r="P15" s="130"/>
      <c r="Q15" s="130">
        <v>0</v>
      </c>
      <c r="R15" s="130">
        <v>0</v>
      </c>
      <c r="S15" s="131">
        <f t="shared" si="0"/>
        <v>0</v>
      </c>
      <c r="T15" s="20">
        <v>0</v>
      </c>
      <c r="U15" s="130">
        <v>0</v>
      </c>
      <c r="V15" s="20">
        <v>7</v>
      </c>
      <c r="W15" s="130">
        <v>263.87</v>
      </c>
      <c r="X15" s="140">
        <v>1847.09</v>
      </c>
      <c r="Y15" s="131">
        <f t="shared" si="1"/>
        <v>1847.0900000000001</v>
      </c>
      <c r="Z15" s="131">
        <f t="shared" si="2"/>
        <v>1847.0900000000001</v>
      </c>
      <c r="AA15" s="20" t="s">
        <v>81</v>
      </c>
      <c r="AB15" s="13"/>
      <c r="AC15" s="13"/>
    </row>
    <row r="16" spans="1:31" ht="57" x14ac:dyDescent="0.2">
      <c r="A16" s="117" t="s">
        <v>329</v>
      </c>
      <c r="B16" s="20" t="s">
        <v>424</v>
      </c>
      <c r="C16" s="114" t="s">
        <v>377</v>
      </c>
      <c r="D16" s="20">
        <v>1877402</v>
      </c>
      <c r="E16" s="20" t="s">
        <v>369</v>
      </c>
      <c r="F16" s="20" t="s">
        <v>370</v>
      </c>
      <c r="G16" s="128" t="s">
        <v>371</v>
      </c>
      <c r="H16" s="20" t="s">
        <v>372</v>
      </c>
      <c r="I16" s="20" t="s">
        <v>78</v>
      </c>
      <c r="J16" s="85" t="s">
        <v>79</v>
      </c>
      <c r="K16" s="20" t="s">
        <v>78</v>
      </c>
      <c r="L16" s="45" t="s">
        <v>373</v>
      </c>
      <c r="M16" s="59"/>
      <c r="N16" s="59"/>
      <c r="O16" s="129"/>
      <c r="P16" s="130"/>
      <c r="Q16" s="130">
        <v>0</v>
      </c>
      <c r="R16" s="130">
        <v>0</v>
      </c>
      <c r="S16" s="131">
        <f t="shared" si="0"/>
        <v>0</v>
      </c>
      <c r="T16" s="20">
        <v>0</v>
      </c>
      <c r="U16" s="130">
        <v>0</v>
      </c>
      <c r="V16" s="20">
        <v>7</v>
      </c>
      <c r="W16" s="130">
        <v>263.87</v>
      </c>
      <c r="X16" s="140">
        <v>1847.09</v>
      </c>
      <c r="Y16" s="131">
        <f t="shared" si="1"/>
        <v>1847.0900000000001</v>
      </c>
      <c r="Z16" s="131">
        <f t="shared" si="2"/>
        <v>1847.0900000000001</v>
      </c>
      <c r="AA16" s="20" t="s">
        <v>81</v>
      </c>
      <c r="AB16" s="13"/>
      <c r="AC16" s="13"/>
    </row>
    <row r="17" spans="1:31" ht="57" x14ac:dyDescent="0.2">
      <c r="A17" s="117" t="s">
        <v>329</v>
      </c>
      <c r="B17" s="20" t="s">
        <v>424</v>
      </c>
      <c r="C17" s="114" t="s">
        <v>378</v>
      </c>
      <c r="D17" s="20">
        <v>1080415</v>
      </c>
      <c r="E17" s="20" t="s">
        <v>369</v>
      </c>
      <c r="F17" s="20" t="s">
        <v>370</v>
      </c>
      <c r="G17" s="128" t="s">
        <v>371</v>
      </c>
      <c r="H17" s="20" t="s">
        <v>372</v>
      </c>
      <c r="I17" s="20" t="s">
        <v>78</v>
      </c>
      <c r="J17" s="85" t="s">
        <v>79</v>
      </c>
      <c r="K17" s="20" t="s">
        <v>78</v>
      </c>
      <c r="L17" s="45" t="s">
        <v>373</v>
      </c>
      <c r="M17" s="59"/>
      <c r="N17" s="59"/>
      <c r="O17" s="129"/>
      <c r="P17" s="130"/>
      <c r="Q17" s="130">
        <v>0</v>
      </c>
      <c r="R17" s="130">
        <v>0</v>
      </c>
      <c r="S17" s="131">
        <f t="shared" si="0"/>
        <v>0</v>
      </c>
      <c r="T17" s="20">
        <v>0</v>
      </c>
      <c r="U17" s="130">
        <v>0</v>
      </c>
      <c r="V17" s="20">
        <v>7</v>
      </c>
      <c r="W17" s="130">
        <v>263.87</v>
      </c>
      <c r="X17" s="140">
        <v>1847.09</v>
      </c>
      <c r="Y17" s="131">
        <f t="shared" si="1"/>
        <v>1847.0900000000001</v>
      </c>
      <c r="Z17" s="131">
        <f t="shared" si="2"/>
        <v>1847.0900000000001</v>
      </c>
      <c r="AA17" s="20" t="s">
        <v>81</v>
      </c>
      <c r="AB17" s="13"/>
      <c r="AC17" s="13"/>
      <c r="AD17" s="13"/>
      <c r="AE17" s="13"/>
    </row>
    <row r="18" spans="1:31" ht="57" x14ac:dyDescent="0.2">
      <c r="A18" s="117" t="s">
        <v>329</v>
      </c>
      <c r="B18" s="20" t="s">
        <v>424</v>
      </c>
      <c r="C18" s="114" t="s">
        <v>379</v>
      </c>
      <c r="D18" s="20">
        <v>1877305</v>
      </c>
      <c r="E18" s="20" t="s">
        <v>369</v>
      </c>
      <c r="F18" s="20" t="s">
        <v>370</v>
      </c>
      <c r="G18" s="128" t="s">
        <v>371</v>
      </c>
      <c r="H18" s="20" t="s">
        <v>372</v>
      </c>
      <c r="I18" s="20" t="s">
        <v>78</v>
      </c>
      <c r="J18" s="85" t="s">
        <v>79</v>
      </c>
      <c r="K18" s="20" t="s">
        <v>78</v>
      </c>
      <c r="L18" s="45" t="s">
        <v>373</v>
      </c>
      <c r="M18" s="59"/>
      <c r="N18" s="59"/>
      <c r="O18" s="129"/>
      <c r="P18" s="130"/>
      <c r="Q18" s="130">
        <v>0</v>
      </c>
      <c r="R18" s="130">
        <v>0</v>
      </c>
      <c r="S18" s="131">
        <f t="shared" si="0"/>
        <v>0</v>
      </c>
      <c r="T18" s="20">
        <v>0</v>
      </c>
      <c r="U18" s="130">
        <v>0</v>
      </c>
      <c r="V18" s="20">
        <v>9</v>
      </c>
      <c r="W18" s="130">
        <v>263.87</v>
      </c>
      <c r="X18" s="140">
        <v>2374.83</v>
      </c>
      <c r="Y18" s="131">
        <f t="shared" si="1"/>
        <v>2374.83</v>
      </c>
      <c r="Z18" s="131">
        <f t="shared" si="2"/>
        <v>2374.83</v>
      </c>
      <c r="AA18" s="20" t="s">
        <v>81</v>
      </c>
      <c r="AB18" s="13"/>
      <c r="AC18" s="13"/>
    </row>
    <row r="19" spans="1:31" ht="57" x14ac:dyDescent="0.2">
      <c r="A19" s="117" t="s">
        <v>329</v>
      </c>
      <c r="B19" s="20" t="s">
        <v>424</v>
      </c>
      <c r="C19" s="141" t="s">
        <v>380</v>
      </c>
      <c r="D19" s="91">
        <v>1711024</v>
      </c>
      <c r="E19" s="20" t="s">
        <v>369</v>
      </c>
      <c r="F19" s="20" t="s">
        <v>370</v>
      </c>
      <c r="G19" s="128" t="s">
        <v>371</v>
      </c>
      <c r="H19" s="20" t="s">
        <v>372</v>
      </c>
      <c r="I19" s="20" t="s">
        <v>78</v>
      </c>
      <c r="J19" s="85" t="s">
        <v>79</v>
      </c>
      <c r="K19" s="20" t="s">
        <v>78</v>
      </c>
      <c r="L19" s="45" t="s">
        <v>373</v>
      </c>
      <c r="M19" s="89"/>
      <c r="N19" s="89"/>
      <c r="O19" s="142"/>
      <c r="P19" s="143"/>
      <c r="Q19" s="143">
        <v>0</v>
      </c>
      <c r="R19" s="143">
        <v>0</v>
      </c>
      <c r="S19" s="144">
        <f>-S18</f>
        <v>0</v>
      </c>
      <c r="T19" s="91">
        <v>0</v>
      </c>
      <c r="U19" s="143">
        <v>0</v>
      </c>
      <c r="V19" s="91">
        <v>9</v>
      </c>
      <c r="W19" s="130">
        <v>263.87</v>
      </c>
      <c r="X19" s="145">
        <v>2374.83</v>
      </c>
      <c r="Y19" s="131">
        <f t="shared" si="1"/>
        <v>2374.83</v>
      </c>
      <c r="Z19" s="144">
        <f t="shared" si="2"/>
        <v>2374.83</v>
      </c>
      <c r="AA19" s="20" t="s">
        <v>81</v>
      </c>
      <c r="AB19" s="13"/>
      <c r="AC19" s="13"/>
    </row>
    <row r="20" spans="1:31" ht="57" x14ac:dyDescent="0.2">
      <c r="A20" s="117" t="s">
        <v>329</v>
      </c>
      <c r="B20" s="20" t="s">
        <v>424</v>
      </c>
      <c r="C20" s="111" t="s">
        <v>381</v>
      </c>
      <c r="D20" s="29">
        <v>1877321</v>
      </c>
      <c r="E20" s="20" t="s">
        <v>369</v>
      </c>
      <c r="F20" s="20" t="s">
        <v>370</v>
      </c>
      <c r="G20" s="128" t="s">
        <v>371</v>
      </c>
      <c r="H20" s="20" t="s">
        <v>372</v>
      </c>
      <c r="I20" s="20" t="s">
        <v>78</v>
      </c>
      <c r="J20" s="85" t="s">
        <v>79</v>
      </c>
      <c r="K20" s="20" t="s">
        <v>78</v>
      </c>
      <c r="L20" s="45" t="s">
        <v>373</v>
      </c>
      <c r="M20" s="93"/>
      <c r="N20" s="93"/>
      <c r="O20" s="93"/>
      <c r="P20" s="146"/>
      <c r="Q20" s="143">
        <v>0</v>
      </c>
      <c r="R20" s="143">
        <v>0</v>
      </c>
      <c r="S20" s="143">
        <v>0</v>
      </c>
      <c r="T20" s="91">
        <v>0</v>
      </c>
      <c r="U20" s="143">
        <v>0</v>
      </c>
      <c r="V20" s="29">
        <v>9</v>
      </c>
      <c r="W20" s="130">
        <v>263.87</v>
      </c>
      <c r="X20" s="147">
        <v>2374.83</v>
      </c>
      <c r="Y20" s="131">
        <f t="shared" si="1"/>
        <v>2374.83</v>
      </c>
      <c r="Z20" s="148">
        <v>2374.83</v>
      </c>
      <c r="AA20" s="20" t="s">
        <v>81</v>
      </c>
      <c r="AB20" s="13"/>
      <c r="AC20" s="13"/>
    </row>
    <row r="21" spans="1:31" ht="57" x14ac:dyDescent="0.2">
      <c r="A21" s="117" t="s">
        <v>329</v>
      </c>
      <c r="B21" s="20" t="s">
        <v>424</v>
      </c>
      <c r="C21" s="111" t="s">
        <v>382</v>
      </c>
      <c r="D21" s="29">
        <v>1866532</v>
      </c>
      <c r="E21" s="20" t="s">
        <v>369</v>
      </c>
      <c r="F21" s="20" t="s">
        <v>370</v>
      </c>
      <c r="G21" s="128" t="s">
        <v>371</v>
      </c>
      <c r="H21" s="20" t="s">
        <v>372</v>
      </c>
      <c r="I21" s="20" t="s">
        <v>78</v>
      </c>
      <c r="J21" s="85" t="s">
        <v>79</v>
      </c>
      <c r="K21" s="20" t="s">
        <v>78</v>
      </c>
      <c r="L21" s="45" t="s">
        <v>373</v>
      </c>
      <c r="M21" s="93"/>
      <c r="N21" s="93"/>
      <c r="O21" s="93"/>
      <c r="P21" s="146"/>
      <c r="Q21" s="143">
        <v>0</v>
      </c>
      <c r="R21" s="143">
        <v>0</v>
      </c>
      <c r="S21" s="143">
        <v>0</v>
      </c>
      <c r="T21" s="91">
        <v>0</v>
      </c>
      <c r="U21" s="143">
        <v>0</v>
      </c>
      <c r="V21" s="29">
        <v>8</v>
      </c>
      <c r="W21" s="130">
        <v>263.87</v>
      </c>
      <c r="X21" s="147">
        <v>2110.96</v>
      </c>
      <c r="Y21" s="131">
        <f t="shared" si="1"/>
        <v>2110.96</v>
      </c>
      <c r="Z21" s="148">
        <v>2110.96</v>
      </c>
      <c r="AA21" s="20" t="s">
        <v>81</v>
      </c>
      <c r="AB21" s="13"/>
      <c r="AC21" s="13"/>
    </row>
    <row r="22" spans="1:31" ht="57" x14ac:dyDescent="0.2">
      <c r="A22" s="117" t="s">
        <v>329</v>
      </c>
      <c r="B22" s="20" t="s">
        <v>424</v>
      </c>
      <c r="C22" s="149" t="s">
        <v>383</v>
      </c>
      <c r="D22" s="95">
        <v>1110659</v>
      </c>
      <c r="E22" s="91" t="s">
        <v>369</v>
      </c>
      <c r="F22" s="91" t="s">
        <v>370</v>
      </c>
      <c r="G22" s="150" t="s">
        <v>371</v>
      </c>
      <c r="H22" s="91" t="s">
        <v>372</v>
      </c>
      <c r="I22" s="91" t="s">
        <v>78</v>
      </c>
      <c r="J22" s="94" t="s">
        <v>79</v>
      </c>
      <c r="K22" s="91" t="s">
        <v>78</v>
      </c>
      <c r="L22" s="79" t="s">
        <v>373</v>
      </c>
      <c r="M22" s="151"/>
      <c r="N22" s="151"/>
      <c r="O22" s="151"/>
      <c r="P22" s="152"/>
      <c r="Q22" s="143">
        <v>0</v>
      </c>
      <c r="R22" s="143">
        <v>0</v>
      </c>
      <c r="S22" s="143">
        <v>0</v>
      </c>
      <c r="T22" s="95">
        <v>0</v>
      </c>
      <c r="U22" s="152">
        <v>0</v>
      </c>
      <c r="V22" s="95">
        <v>7</v>
      </c>
      <c r="W22" s="143">
        <v>263.87</v>
      </c>
      <c r="X22" s="153">
        <v>1847.09</v>
      </c>
      <c r="Y22" s="131">
        <f t="shared" si="1"/>
        <v>1847.0900000000001</v>
      </c>
      <c r="Z22" s="154">
        <v>1847.09</v>
      </c>
      <c r="AA22" s="20" t="s">
        <v>81</v>
      </c>
      <c r="AB22" s="13"/>
      <c r="AC22" s="13"/>
    </row>
    <row r="23" spans="1:31" ht="57" x14ac:dyDescent="0.2">
      <c r="A23" s="117" t="s">
        <v>329</v>
      </c>
      <c r="B23" s="20" t="s">
        <v>424</v>
      </c>
      <c r="C23" s="149" t="s">
        <v>384</v>
      </c>
      <c r="D23" s="95">
        <v>1085590</v>
      </c>
      <c r="E23" s="95" t="s">
        <v>369</v>
      </c>
      <c r="F23" s="91" t="s">
        <v>370</v>
      </c>
      <c r="G23" s="150" t="s">
        <v>371</v>
      </c>
      <c r="H23" s="91" t="s">
        <v>372</v>
      </c>
      <c r="I23" s="91" t="s">
        <v>78</v>
      </c>
      <c r="J23" s="96" t="s">
        <v>79</v>
      </c>
      <c r="K23" s="95" t="s">
        <v>78</v>
      </c>
      <c r="L23" s="155" t="s">
        <v>373</v>
      </c>
      <c r="M23" s="151"/>
      <c r="N23" s="151"/>
      <c r="O23" s="151"/>
      <c r="P23" s="152"/>
      <c r="Q23" s="152">
        <v>0</v>
      </c>
      <c r="R23" s="152">
        <v>0</v>
      </c>
      <c r="S23" s="154">
        <v>0</v>
      </c>
      <c r="T23" s="95">
        <v>0</v>
      </c>
      <c r="U23" s="152">
        <v>0</v>
      </c>
      <c r="V23" s="95">
        <v>8</v>
      </c>
      <c r="W23" s="152">
        <v>263.87</v>
      </c>
      <c r="X23" s="153">
        <v>2110.96</v>
      </c>
      <c r="Y23" s="131">
        <f t="shared" si="1"/>
        <v>2110.96</v>
      </c>
      <c r="Z23" s="154">
        <v>2110.96</v>
      </c>
      <c r="AA23" s="20" t="s">
        <v>81</v>
      </c>
      <c r="AB23" s="13"/>
      <c r="AC23" s="13"/>
    </row>
    <row r="24" spans="1:31" ht="57" x14ac:dyDescent="0.2">
      <c r="A24" s="117" t="s">
        <v>329</v>
      </c>
      <c r="B24" s="20" t="s">
        <v>424</v>
      </c>
      <c r="C24" s="149" t="s">
        <v>385</v>
      </c>
      <c r="D24" s="95">
        <v>1878760</v>
      </c>
      <c r="E24" s="95" t="s">
        <v>386</v>
      </c>
      <c r="F24" s="91" t="s">
        <v>370</v>
      </c>
      <c r="G24" s="150" t="s">
        <v>371</v>
      </c>
      <c r="H24" s="95" t="s">
        <v>372</v>
      </c>
      <c r="I24" s="95" t="s">
        <v>78</v>
      </c>
      <c r="J24" s="96" t="s">
        <v>79</v>
      </c>
      <c r="K24" s="95" t="s">
        <v>78</v>
      </c>
      <c r="L24" s="155" t="s">
        <v>373</v>
      </c>
      <c r="M24" s="151"/>
      <c r="N24" s="151"/>
      <c r="O24" s="151"/>
      <c r="P24" s="152"/>
      <c r="Q24" s="152">
        <v>0</v>
      </c>
      <c r="R24" s="152">
        <v>0</v>
      </c>
      <c r="S24" s="154">
        <v>0</v>
      </c>
      <c r="T24" s="95">
        <v>0</v>
      </c>
      <c r="U24" s="152">
        <v>0</v>
      </c>
      <c r="V24" s="95">
        <v>10</v>
      </c>
      <c r="W24" s="152">
        <v>263.87</v>
      </c>
      <c r="X24" s="153">
        <v>2638.7</v>
      </c>
      <c r="Y24" s="131">
        <f t="shared" si="1"/>
        <v>2638.7</v>
      </c>
      <c r="Z24" s="154">
        <v>2638.7</v>
      </c>
      <c r="AA24" s="20" t="s">
        <v>81</v>
      </c>
      <c r="AB24" s="13"/>
      <c r="AC24" s="13"/>
    </row>
    <row r="25" spans="1:31" ht="57" x14ac:dyDescent="0.2">
      <c r="A25" s="117" t="s">
        <v>329</v>
      </c>
      <c r="B25" s="20" t="s">
        <v>424</v>
      </c>
      <c r="C25" s="111" t="s">
        <v>387</v>
      </c>
      <c r="D25" s="29">
        <v>1877674</v>
      </c>
      <c r="E25" s="29" t="s">
        <v>386</v>
      </c>
      <c r="F25" s="91" t="s">
        <v>370</v>
      </c>
      <c r="G25" s="150" t="s">
        <v>371</v>
      </c>
      <c r="H25" s="95" t="s">
        <v>372</v>
      </c>
      <c r="I25" s="95" t="s">
        <v>78</v>
      </c>
      <c r="J25" s="96" t="s">
        <v>79</v>
      </c>
      <c r="K25" s="95" t="s">
        <v>78</v>
      </c>
      <c r="L25" s="155" t="s">
        <v>140</v>
      </c>
      <c r="M25" s="93"/>
      <c r="N25" s="93"/>
      <c r="O25" s="93"/>
      <c r="P25" s="146"/>
      <c r="Q25" s="152">
        <v>0</v>
      </c>
      <c r="R25" s="152">
        <v>0</v>
      </c>
      <c r="S25" s="152">
        <v>0</v>
      </c>
      <c r="T25" s="95">
        <v>0</v>
      </c>
      <c r="U25" s="152">
        <v>0</v>
      </c>
      <c r="V25" s="29">
        <v>13</v>
      </c>
      <c r="W25" s="146">
        <v>263.87</v>
      </c>
      <c r="X25" s="147">
        <v>3430.31</v>
      </c>
      <c r="Y25" s="131">
        <f t="shared" si="1"/>
        <v>3430.31</v>
      </c>
      <c r="Z25" s="148">
        <v>3430.31</v>
      </c>
      <c r="AA25" s="20" t="s">
        <v>81</v>
      </c>
      <c r="AB25" s="13"/>
      <c r="AC25" s="13"/>
    </row>
    <row r="26" spans="1:31" ht="57" x14ac:dyDescent="0.2">
      <c r="A26" s="117" t="s">
        <v>329</v>
      </c>
      <c r="B26" s="20" t="s">
        <v>424</v>
      </c>
      <c r="C26" s="111" t="s">
        <v>388</v>
      </c>
      <c r="D26" s="29">
        <v>1879685</v>
      </c>
      <c r="E26" s="29" t="s">
        <v>369</v>
      </c>
      <c r="F26" s="91" t="s">
        <v>370</v>
      </c>
      <c r="G26" s="150" t="s">
        <v>371</v>
      </c>
      <c r="H26" s="95" t="s">
        <v>372</v>
      </c>
      <c r="I26" s="95" t="s">
        <v>78</v>
      </c>
      <c r="J26" s="96" t="s">
        <v>79</v>
      </c>
      <c r="K26" s="95" t="s">
        <v>78</v>
      </c>
      <c r="L26" s="155" t="s">
        <v>140</v>
      </c>
      <c r="M26" s="93"/>
      <c r="N26" s="93"/>
      <c r="O26" s="93"/>
      <c r="P26" s="146"/>
      <c r="Q26" s="152">
        <v>0</v>
      </c>
      <c r="R26" s="152">
        <v>0</v>
      </c>
      <c r="S26" s="152">
        <v>0</v>
      </c>
      <c r="T26" s="95">
        <v>0</v>
      </c>
      <c r="U26" s="152">
        <v>0</v>
      </c>
      <c r="V26" s="29">
        <v>8</v>
      </c>
      <c r="W26" s="146">
        <v>263.87</v>
      </c>
      <c r="X26" s="147">
        <f>(V26*W26)</f>
        <v>2110.96</v>
      </c>
      <c r="Y26" s="131">
        <f t="shared" si="1"/>
        <v>2110.96</v>
      </c>
      <c r="Z26" s="148">
        <v>2110.96</v>
      </c>
      <c r="AA26" s="20" t="s">
        <v>81</v>
      </c>
      <c r="AB26" s="13"/>
      <c r="AC26" s="13"/>
    </row>
    <row r="27" spans="1:31" ht="57" x14ac:dyDescent="0.2">
      <c r="A27" s="117" t="s">
        <v>329</v>
      </c>
      <c r="B27" s="20" t="s">
        <v>424</v>
      </c>
      <c r="C27" s="111" t="s">
        <v>389</v>
      </c>
      <c r="D27" s="29">
        <v>1784641</v>
      </c>
      <c r="E27" s="29" t="s">
        <v>369</v>
      </c>
      <c r="F27" s="91" t="s">
        <v>370</v>
      </c>
      <c r="G27" s="150" t="s">
        <v>371</v>
      </c>
      <c r="H27" s="95" t="s">
        <v>372</v>
      </c>
      <c r="I27" s="95" t="s">
        <v>78</v>
      </c>
      <c r="J27" s="96" t="s">
        <v>79</v>
      </c>
      <c r="K27" s="95" t="s">
        <v>78</v>
      </c>
      <c r="L27" s="155" t="s">
        <v>140</v>
      </c>
      <c r="M27" s="93"/>
      <c r="N27" s="93"/>
      <c r="O27" s="93"/>
      <c r="P27" s="146"/>
      <c r="Q27" s="152">
        <v>0</v>
      </c>
      <c r="R27" s="152">
        <v>0</v>
      </c>
      <c r="S27" s="152">
        <v>0</v>
      </c>
      <c r="T27" s="95">
        <v>0</v>
      </c>
      <c r="U27" s="152">
        <v>0</v>
      </c>
      <c r="V27" s="29">
        <v>5</v>
      </c>
      <c r="W27" s="146">
        <v>263.87</v>
      </c>
      <c r="X27" s="147">
        <v>1319.35</v>
      </c>
      <c r="Y27" s="131">
        <f t="shared" si="1"/>
        <v>1319.35</v>
      </c>
      <c r="Z27" s="148">
        <v>1319.35</v>
      </c>
      <c r="AA27" s="20" t="s">
        <v>81</v>
      </c>
      <c r="AB27" s="13"/>
      <c r="AC27" s="13"/>
    </row>
    <row r="28" spans="1:31" ht="57" x14ac:dyDescent="0.2">
      <c r="A28" s="117" t="s">
        <v>329</v>
      </c>
      <c r="B28" s="20" t="s">
        <v>424</v>
      </c>
      <c r="C28" s="111" t="s">
        <v>390</v>
      </c>
      <c r="D28" s="29">
        <v>1879590</v>
      </c>
      <c r="E28" s="29" t="s">
        <v>369</v>
      </c>
      <c r="F28" s="91" t="s">
        <v>370</v>
      </c>
      <c r="G28" s="150" t="s">
        <v>371</v>
      </c>
      <c r="H28" s="95" t="s">
        <v>372</v>
      </c>
      <c r="I28" s="95" t="s">
        <v>78</v>
      </c>
      <c r="J28" s="96" t="s">
        <v>79</v>
      </c>
      <c r="K28" s="95" t="s">
        <v>78</v>
      </c>
      <c r="L28" s="155" t="s">
        <v>140</v>
      </c>
      <c r="M28" s="93"/>
      <c r="N28" s="93"/>
      <c r="O28" s="93"/>
      <c r="P28" s="146"/>
      <c r="Q28" s="152">
        <v>0</v>
      </c>
      <c r="R28" s="152">
        <v>0</v>
      </c>
      <c r="S28" s="152">
        <v>0</v>
      </c>
      <c r="T28" s="95">
        <v>0</v>
      </c>
      <c r="U28" s="152">
        <v>0</v>
      </c>
      <c r="V28" s="29">
        <v>8</v>
      </c>
      <c r="W28" s="146">
        <v>263.87</v>
      </c>
      <c r="X28" s="147">
        <v>2110.96</v>
      </c>
      <c r="Y28" s="131">
        <f t="shared" si="1"/>
        <v>2110.96</v>
      </c>
      <c r="Z28" s="148">
        <v>2110.96</v>
      </c>
      <c r="AA28" s="20" t="s">
        <v>81</v>
      </c>
      <c r="AB28" s="13"/>
      <c r="AC28" s="13"/>
    </row>
    <row r="29" spans="1:31" ht="57" x14ac:dyDescent="0.2">
      <c r="A29" s="117" t="s">
        <v>329</v>
      </c>
      <c r="B29" s="20" t="s">
        <v>424</v>
      </c>
      <c r="C29" s="111" t="s">
        <v>391</v>
      </c>
      <c r="D29" s="29">
        <v>1880330</v>
      </c>
      <c r="E29" s="29" t="s">
        <v>369</v>
      </c>
      <c r="F29" s="91" t="s">
        <v>370</v>
      </c>
      <c r="G29" s="150" t="s">
        <v>371</v>
      </c>
      <c r="H29" s="95" t="s">
        <v>372</v>
      </c>
      <c r="I29" s="95" t="s">
        <v>78</v>
      </c>
      <c r="J29" s="96" t="s">
        <v>79</v>
      </c>
      <c r="K29" s="95" t="s">
        <v>78</v>
      </c>
      <c r="L29" s="155" t="s">
        <v>140</v>
      </c>
      <c r="M29" s="93"/>
      <c r="N29" s="93"/>
      <c r="O29" s="93"/>
      <c r="P29" s="146"/>
      <c r="Q29" s="152">
        <v>0</v>
      </c>
      <c r="R29" s="152">
        <v>0</v>
      </c>
      <c r="S29" s="152">
        <v>0</v>
      </c>
      <c r="T29" s="95">
        <v>0</v>
      </c>
      <c r="U29" s="152">
        <v>0</v>
      </c>
      <c r="V29" s="29">
        <v>8</v>
      </c>
      <c r="W29" s="146">
        <v>263.87</v>
      </c>
      <c r="X29" s="147">
        <v>2110.96</v>
      </c>
      <c r="Y29" s="131">
        <f t="shared" si="1"/>
        <v>2110.96</v>
      </c>
      <c r="Z29" s="148">
        <v>2110.96</v>
      </c>
      <c r="AA29" s="20" t="s">
        <v>81</v>
      </c>
      <c r="AB29" s="13"/>
      <c r="AC29" s="13"/>
    </row>
    <row r="30" spans="1:31" ht="57" x14ac:dyDescent="0.2">
      <c r="A30" s="117" t="s">
        <v>329</v>
      </c>
      <c r="B30" s="20" t="s">
        <v>424</v>
      </c>
      <c r="C30" s="111" t="s">
        <v>392</v>
      </c>
      <c r="D30" s="29">
        <v>1866257</v>
      </c>
      <c r="E30" s="29" t="s">
        <v>369</v>
      </c>
      <c r="F30" s="91" t="s">
        <v>370</v>
      </c>
      <c r="G30" s="150" t="s">
        <v>371</v>
      </c>
      <c r="H30" s="95" t="s">
        <v>372</v>
      </c>
      <c r="I30" s="95" t="s">
        <v>78</v>
      </c>
      <c r="J30" s="96" t="s">
        <v>79</v>
      </c>
      <c r="K30" s="95" t="s">
        <v>78</v>
      </c>
      <c r="L30" s="155" t="s">
        <v>140</v>
      </c>
      <c r="M30" s="93"/>
      <c r="N30" s="93"/>
      <c r="O30" s="93"/>
      <c r="P30" s="146"/>
      <c r="Q30" s="152">
        <v>0</v>
      </c>
      <c r="R30" s="152">
        <v>0</v>
      </c>
      <c r="S30" s="152">
        <v>0</v>
      </c>
      <c r="T30" s="95">
        <v>0</v>
      </c>
      <c r="U30" s="152">
        <v>0</v>
      </c>
      <c r="V30" s="29">
        <v>9</v>
      </c>
      <c r="W30" s="146">
        <v>263.87</v>
      </c>
      <c r="X30" s="147">
        <v>2374.83</v>
      </c>
      <c r="Y30" s="131">
        <f t="shared" si="1"/>
        <v>2374.83</v>
      </c>
      <c r="Z30" s="148">
        <v>2374.83</v>
      </c>
      <c r="AA30" s="20" t="s">
        <v>81</v>
      </c>
      <c r="AB30" s="13"/>
      <c r="AC30" s="13"/>
    </row>
    <row r="31" spans="1:31" ht="57" x14ac:dyDescent="0.2">
      <c r="A31" s="117" t="s">
        <v>329</v>
      </c>
      <c r="B31" s="20" t="s">
        <v>424</v>
      </c>
      <c r="C31" s="111" t="s">
        <v>393</v>
      </c>
      <c r="D31" s="29">
        <v>1879200</v>
      </c>
      <c r="E31" s="29" t="s">
        <v>369</v>
      </c>
      <c r="F31" s="91" t="s">
        <v>370</v>
      </c>
      <c r="G31" s="150" t="s">
        <v>371</v>
      </c>
      <c r="H31" s="95" t="s">
        <v>372</v>
      </c>
      <c r="I31" s="95" t="s">
        <v>78</v>
      </c>
      <c r="J31" s="96" t="s">
        <v>79</v>
      </c>
      <c r="K31" s="95" t="s">
        <v>78</v>
      </c>
      <c r="L31" s="155" t="s">
        <v>140</v>
      </c>
      <c r="M31" s="93"/>
      <c r="N31" s="93"/>
      <c r="O31" s="93"/>
      <c r="P31" s="146"/>
      <c r="Q31" s="152">
        <v>0</v>
      </c>
      <c r="R31" s="152">
        <v>0</v>
      </c>
      <c r="S31" s="152">
        <v>0</v>
      </c>
      <c r="T31" s="95">
        <v>0</v>
      </c>
      <c r="U31" s="152">
        <v>0</v>
      </c>
      <c r="V31" s="29">
        <v>9</v>
      </c>
      <c r="W31" s="146">
        <v>263.87</v>
      </c>
      <c r="X31" s="147">
        <v>2374.83</v>
      </c>
      <c r="Y31" s="131">
        <f t="shared" si="1"/>
        <v>2374.83</v>
      </c>
      <c r="Z31" s="148">
        <v>2374.83</v>
      </c>
      <c r="AA31" s="20" t="s">
        <v>81</v>
      </c>
      <c r="AB31" s="13"/>
      <c r="AC31" s="13"/>
    </row>
    <row r="32" spans="1:31" ht="57" x14ac:dyDescent="0.2">
      <c r="A32" s="117" t="s">
        <v>329</v>
      </c>
      <c r="B32" s="20" t="s">
        <v>424</v>
      </c>
      <c r="C32" s="111" t="s">
        <v>394</v>
      </c>
      <c r="D32" s="29">
        <v>1576267</v>
      </c>
      <c r="E32" s="29" t="s">
        <v>369</v>
      </c>
      <c r="F32" s="91" t="s">
        <v>370</v>
      </c>
      <c r="G32" s="150" t="s">
        <v>371</v>
      </c>
      <c r="H32" s="95" t="s">
        <v>372</v>
      </c>
      <c r="I32" s="95" t="s">
        <v>78</v>
      </c>
      <c r="J32" s="96" t="s">
        <v>79</v>
      </c>
      <c r="K32" s="95" t="s">
        <v>78</v>
      </c>
      <c r="L32" s="155" t="s">
        <v>140</v>
      </c>
      <c r="M32" s="93"/>
      <c r="N32" s="93"/>
      <c r="O32" s="93"/>
      <c r="P32" s="146"/>
      <c r="Q32" s="152">
        <v>0</v>
      </c>
      <c r="R32" s="152">
        <v>0</v>
      </c>
      <c r="S32" s="152">
        <v>0</v>
      </c>
      <c r="T32" s="95">
        <v>0</v>
      </c>
      <c r="U32" s="152">
        <v>0</v>
      </c>
      <c r="V32" s="29">
        <v>9</v>
      </c>
      <c r="W32" s="146">
        <v>263.87</v>
      </c>
      <c r="X32" s="147">
        <v>2374.83</v>
      </c>
      <c r="Y32" s="131">
        <f t="shared" si="1"/>
        <v>2374.83</v>
      </c>
      <c r="Z32" s="148">
        <v>2374.83</v>
      </c>
      <c r="AA32" s="20" t="s">
        <v>81</v>
      </c>
      <c r="AB32" s="13"/>
      <c r="AC32" s="13"/>
    </row>
    <row r="33" spans="1:29" ht="57" x14ac:dyDescent="0.2">
      <c r="A33" s="117" t="s">
        <v>329</v>
      </c>
      <c r="B33" s="20" t="s">
        <v>424</v>
      </c>
      <c r="C33" s="111" t="s">
        <v>395</v>
      </c>
      <c r="D33" s="29">
        <v>1879065</v>
      </c>
      <c r="E33" s="29" t="s">
        <v>369</v>
      </c>
      <c r="F33" s="91" t="s">
        <v>370</v>
      </c>
      <c r="G33" s="150" t="s">
        <v>371</v>
      </c>
      <c r="H33" s="95" t="s">
        <v>372</v>
      </c>
      <c r="I33" s="95" t="s">
        <v>78</v>
      </c>
      <c r="J33" s="96" t="s">
        <v>79</v>
      </c>
      <c r="K33" s="95" t="s">
        <v>78</v>
      </c>
      <c r="L33" s="155" t="s">
        <v>140</v>
      </c>
      <c r="M33" s="93"/>
      <c r="N33" s="93"/>
      <c r="O33" s="93"/>
      <c r="P33" s="146"/>
      <c r="Q33" s="152">
        <v>0</v>
      </c>
      <c r="R33" s="152">
        <v>0</v>
      </c>
      <c r="S33" s="152">
        <v>0</v>
      </c>
      <c r="T33" s="95">
        <v>0</v>
      </c>
      <c r="U33" s="152">
        <v>0</v>
      </c>
      <c r="V33" s="29">
        <v>9</v>
      </c>
      <c r="W33" s="146">
        <v>263.87</v>
      </c>
      <c r="X33" s="147">
        <v>2374.83</v>
      </c>
      <c r="Y33" s="131">
        <f t="shared" si="1"/>
        <v>2374.83</v>
      </c>
      <c r="Z33" s="148">
        <v>2374.83</v>
      </c>
      <c r="AA33" s="20" t="s">
        <v>81</v>
      </c>
      <c r="AB33" s="13"/>
      <c r="AC33" s="13"/>
    </row>
    <row r="34" spans="1:29" ht="57" x14ac:dyDescent="0.2">
      <c r="A34" s="117" t="s">
        <v>329</v>
      </c>
      <c r="B34" s="20" t="s">
        <v>424</v>
      </c>
      <c r="C34" s="111" t="s">
        <v>396</v>
      </c>
      <c r="D34" s="29">
        <v>1589474</v>
      </c>
      <c r="E34" s="29" t="s">
        <v>369</v>
      </c>
      <c r="F34" s="91" t="s">
        <v>370</v>
      </c>
      <c r="G34" s="150" t="s">
        <v>371</v>
      </c>
      <c r="H34" s="95" t="s">
        <v>372</v>
      </c>
      <c r="I34" s="95" t="s">
        <v>78</v>
      </c>
      <c r="J34" s="96" t="s">
        <v>79</v>
      </c>
      <c r="K34" s="95" t="s">
        <v>78</v>
      </c>
      <c r="L34" s="155" t="s">
        <v>140</v>
      </c>
      <c r="M34" s="93"/>
      <c r="N34" s="93"/>
      <c r="O34" s="93"/>
      <c r="P34" s="146"/>
      <c r="Q34" s="152">
        <v>0</v>
      </c>
      <c r="R34" s="152">
        <v>0</v>
      </c>
      <c r="S34" s="152">
        <v>0</v>
      </c>
      <c r="T34" s="95">
        <v>0</v>
      </c>
      <c r="U34" s="152">
        <v>0</v>
      </c>
      <c r="V34" s="29">
        <v>7</v>
      </c>
      <c r="W34" s="146">
        <v>263.87</v>
      </c>
      <c r="X34" s="147">
        <v>1847.09</v>
      </c>
      <c r="Y34" s="131">
        <f t="shared" si="1"/>
        <v>1847.0900000000001</v>
      </c>
      <c r="Z34" s="148">
        <v>1847.09</v>
      </c>
      <c r="AA34" s="20" t="s">
        <v>81</v>
      </c>
      <c r="AB34" s="13"/>
      <c r="AC34" s="13"/>
    </row>
    <row r="35" spans="1:29" ht="57" x14ac:dyDescent="0.2">
      <c r="A35" s="117" t="s">
        <v>329</v>
      </c>
      <c r="B35" s="20" t="s">
        <v>424</v>
      </c>
      <c r="C35" s="111" t="s">
        <v>397</v>
      </c>
      <c r="D35" s="29">
        <v>1513435</v>
      </c>
      <c r="E35" s="29" t="s">
        <v>369</v>
      </c>
      <c r="F35" s="91" t="s">
        <v>370</v>
      </c>
      <c r="G35" s="150" t="s">
        <v>371</v>
      </c>
      <c r="H35" s="95" t="s">
        <v>372</v>
      </c>
      <c r="I35" s="95" t="s">
        <v>78</v>
      </c>
      <c r="J35" s="96" t="s">
        <v>79</v>
      </c>
      <c r="K35" s="95" t="s">
        <v>78</v>
      </c>
      <c r="L35" s="155" t="s">
        <v>140</v>
      </c>
      <c r="M35" s="93"/>
      <c r="N35" s="93"/>
      <c r="O35" s="93"/>
      <c r="P35" s="146"/>
      <c r="Q35" s="152">
        <v>0</v>
      </c>
      <c r="R35" s="152">
        <v>0</v>
      </c>
      <c r="S35" s="152">
        <v>0</v>
      </c>
      <c r="T35" s="95">
        <v>0</v>
      </c>
      <c r="U35" s="152">
        <v>0</v>
      </c>
      <c r="V35" s="29">
        <v>7</v>
      </c>
      <c r="W35" s="146">
        <v>263.87</v>
      </c>
      <c r="X35" s="147">
        <v>1847.09</v>
      </c>
      <c r="Y35" s="131">
        <f t="shared" si="1"/>
        <v>1847.0900000000001</v>
      </c>
      <c r="Z35" s="148">
        <v>1847.09</v>
      </c>
      <c r="AA35" s="20" t="s">
        <v>81</v>
      </c>
      <c r="AB35" s="13"/>
      <c r="AC35" s="13"/>
    </row>
    <row r="36" spans="1:29" ht="57" x14ac:dyDescent="0.2">
      <c r="A36" s="117" t="s">
        <v>329</v>
      </c>
      <c r="B36" s="20" t="s">
        <v>424</v>
      </c>
      <c r="C36" s="111" t="s">
        <v>398</v>
      </c>
      <c r="D36" s="29">
        <v>1848968</v>
      </c>
      <c r="E36" s="29" t="s">
        <v>369</v>
      </c>
      <c r="F36" s="91" t="s">
        <v>370</v>
      </c>
      <c r="G36" s="150" t="s">
        <v>371</v>
      </c>
      <c r="H36" s="95" t="s">
        <v>372</v>
      </c>
      <c r="I36" s="95" t="s">
        <v>78</v>
      </c>
      <c r="J36" s="96" t="s">
        <v>79</v>
      </c>
      <c r="K36" s="95" t="s">
        <v>78</v>
      </c>
      <c r="L36" s="155" t="s">
        <v>140</v>
      </c>
      <c r="M36" s="93"/>
      <c r="N36" s="93"/>
      <c r="O36" s="93"/>
      <c r="P36" s="146"/>
      <c r="Q36" s="152">
        <v>0</v>
      </c>
      <c r="R36" s="152">
        <v>0</v>
      </c>
      <c r="S36" s="152">
        <v>0</v>
      </c>
      <c r="T36" s="95">
        <v>0</v>
      </c>
      <c r="U36" s="152">
        <v>0</v>
      </c>
      <c r="V36" s="29">
        <v>7</v>
      </c>
      <c r="W36" s="146">
        <v>263.87</v>
      </c>
      <c r="X36" s="147">
        <v>1847.09</v>
      </c>
      <c r="Y36" s="131">
        <f t="shared" si="1"/>
        <v>1847.0900000000001</v>
      </c>
      <c r="Z36" s="148">
        <v>1847.09</v>
      </c>
      <c r="AA36" s="20" t="s">
        <v>81</v>
      </c>
      <c r="AB36" s="13"/>
      <c r="AC36" s="13"/>
    </row>
    <row r="37" spans="1:29" ht="57" x14ac:dyDescent="0.2">
      <c r="A37" s="117" t="s">
        <v>329</v>
      </c>
      <c r="B37" s="20" t="s">
        <v>424</v>
      </c>
      <c r="C37" s="149" t="s">
        <v>399</v>
      </c>
      <c r="D37" s="95">
        <v>1878395</v>
      </c>
      <c r="E37" s="95" t="s">
        <v>369</v>
      </c>
      <c r="F37" s="91" t="s">
        <v>370</v>
      </c>
      <c r="G37" s="150" t="s">
        <v>371</v>
      </c>
      <c r="H37" s="95" t="s">
        <v>372</v>
      </c>
      <c r="I37" s="95" t="s">
        <v>78</v>
      </c>
      <c r="J37" s="96" t="s">
        <v>79</v>
      </c>
      <c r="K37" s="95" t="s">
        <v>78</v>
      </c>
      <c r="L37" s="155" t="s">
        <v>140</v>
      </c>
      <c r="M37" s="151"/>
      <c r="N37" s="151"/>
      <c r="O37" s="151"/>
      <c r="P37" s="152"/>
      <c r="Q37" s="152">
        <v>0</v>
      </c>
      <c r="R37" s="152">
        <v>0</v>
      </c>
      <c r="S37" s="152">
        <v>0</v>
      </c>
      <c r="T37" s="95">
        <v>0</v>
      </c>
      <c r="U37" s="152">
        <v>0</v>
      </c>
      <c r="V37" s="95">
        <v>7</v>
      </c>
      <c r="W37" s="152">
        <v>263.87</v>
      </c>
      <c r="X37" s="153">
        <v>1847.09</v>
      </c>
      <c r="Y37" s="131">
        <f t="shared" si="1"/>
        <v>1847.0900000000001</v>
      </c>
      <c r="Z37" s="154">
        <v>1847.09</v>
      </c>
      <c r="AA37" s="20" t="s">
        <v>81</v>
      </c>
      <c r="AB37" s="13"/>
      <c r="AC37" s="13"/>
    </row>
    <row r="38" spans="1:29" ht="57" x14ac:dyDescent="0.2">
      <c r="A38" s="117" t="s">
        <v>329</v>
      </c>
      <c r="B38" s="20" t="s">
        <v>424</v>
      </c>
      <c r="C38" s="111" t="s">
        <v>400</v>
      </c>
      <c r="D38" s="29">
        <v>1866796</v>
      </c>
      <c r="E38" s="29" t="s">
        <v>369</v>
      </c>
      <c r="F38" s="91" t="s">
        <v>370</v>
      </c>
      <c r="G38" s="156" t="s">
        <v>371</v>
      </c>
      <c r="H38" s="29" t="s">
        <v>372</v>
      </c>
      <c r="I38" s="29" t="s">
        <v>78</v>
      </c>
      <c r="J38" s="30" t="s">
        <v>79</v>
      </c>
      <c r="K38" s="29" t="s">
        <v>78</v>
      </c>
      <c r="L38" s="92" t="s">
        <v>140</v>
      </c>
      <c r="M38" s="93"/>
      <c r="N38" s="93"/>
      <c r="O38" s="93"/>
      <c r="P38" s="146"/>
      <c r="Q38" s="146">
        <v>0</v>
      </c>
      <c r="R38" s="146">
        <v>0</v>
      </c>
      <c r="S38" s="146">
        <v>0</v>
      </c>
      <c r="T38" s="29">
        <v>0</v>
      </c>
      <c r="U38" s="146">
        <v>0</v>
      </c>
      <c r="V38" s="29">
        <v>7</v>
      </c>
      <c r="W38" s="146">
        <v>263.87</v>
      </c>
      <c r="X38" s="147">
        <v>1847.09</v>
      </c>
      <c r="Y38" s="131">
        <f t="shared" si="1"/>
        <v>1847.0900000000001</v>
      </c>
      <c r="Z38" s="148">
        <v>1847.09</v>
      </c>
      <c r="AA38" s="20" t="s">
        <v>81</v>
      </c>
      <c r="AB38" s="13"/>
      <c r="AC38" s="13"/>
    </row>
    <row r="39" spans="1:29" ht="57" x14ac:dyDescent="0.2">
      <c r="A39" s="117" t="s">
        <v>329</v>
      </c>
      <c r="B39" s="20" t="s">
        <v>424</v>
      </c>
      <c r="C39" s="111" t="s">
        <v>401</v>
      </c>
      <c r="D39" s="29">
        <v>1878638</v>
      </c>
      <c r="E39" s="29" t="s">
        <v>369</v>
      </c>
      <c r="F39" s="91" t="s">
        <v>370</v>
      </c>
      <c r="G39" s="156" t="s">
        <v>371</v>
      </c>
      <c r="H39" s="29" t="s">
        <v>372</v>
      </c>
      <c r="I39" s="29" t="s">
        <v>78</v>
      </c>
      <c r="J39" s="30" t="s">
        <v>79</v>
      </c>
      <c r="K39" s="29" t="s">
        <v>78</v>
      </c>
      <c r="L39" s="92" t="s">
        <v>140</v>
      </c>
      <c r="M39" s="93"/>
      <c r="N39" s="93"/>
      <c r="O39" s="93"/>
      <c r="P39" s="146"/>
      <c r="Q39" s="146">
        <v>0</v>
      </c>
      <c r="R39" s="146">
        <v>0</v>
      </c>
      <c r="S39" s="146">
        <v>0</v>
      </c>
      <c r="T39" s="29">
        <v>0</v>
      </c>
      <c r="U39" s="146">
        <v>0</v>
      </c>
      <c r="V39" s="29">
        <v>7</v>
      </c>
      <c r="W39" s="146">
        <v>263.87</v>
      </c>
      <c r="X39" s="147">
        <v>1847.09</v>
      </c>
      <c r="Y39" s="131">
        <f t="shared" si="1"/>
        <v>1847.0900000000001</v>
      </c>
      <c r="Z39" s="148">
        <v>1847.09</v>
      </c>
      <c r="AA39" s="20" t="s">
        <v>81</v>
      </c>
      <c r="AB39" s="13"/>
      <c r="AC39" s="13"/>
    </row>
    <row r="40" spans="1:29" ht="57" x14ac:dyDescent="0.2">
      <c r="A40" s="117" t="s">
        <v>329</v>
      </c>
      <c r="B40" s="20" t="s">
        <v>424</v>
      </c>
      <c r="C40" s="149" t="s">
        <v>402</v>
      </c>
      <c r="D40" s="95">
        <v>1802321</v>
      </c>
      <c r="E40" s="95" t="s">
        <v>369</v>
      </c>
      <c r="F40" s="91" t="s">
        <v>370</v>
      </c>
      <c r="G40" s="157" t="s">
        <v>371</v>
      </c>
      <c r="H40" s="95" t="s">
        <v>372</v>
      </c>
      <c r="I40" s="95" t="s">
        <v>78</v>
      </c>
      <c r="J40" s="96" t="s">
        <v>79</v>
      </c>
      <c r="K40" s="95" t="s">
        <v>78</v>
      </c>
      <c r="L40" s="155" t="s">
        <v>140</v>
      </c>
      <c r="M40" s="151"/>
      <c r="N40" s="151"/>
      <c r="O40" s="151"/>
      <c r="P40" s="152"/>
      <c r="Q40" s="152">
        <v>0</v>
      </c>
      <c r="R40" s="152">
        <v>0</v>
      </c>
      <c r="S40" s="154">
        <v>0</v>
      </c>
      <c r="T40" s="95">
        <v>0</v>
      </c>
      <c r="U40" s="152">
        <v>0</v>
      </c>
      <c r="V40" s="95">
        <v>7</v>
      </c>
      <c r="W40" s="152">
        <v>263.87</v>
      </c>
      <c r="X40" s="153">
        <v>1847.09</v>
      </c>
      <c r="Y40" s="131">
        <f t="shared" si="1"/>
        <v>1847.0900000000001</v>
      </c>
      <c r="Z40" s="154">
        <v>1847.09</v>
      </c>
      <c r="AA40" s="20" t="s">
        <v>81</v>
      </c>
      <c r="AB40" s="13"/>
      <c r="AC40" s="13"/>
    </row>
    <row r="41" spans="1:29" ht="57" x14ac:dyDescent="0.2">
      <c r="A41" s="117" t="s">
        <v>329</v>
      </c>
      <c r="B41" s="20" t="s">
        <v>424</v>
      </c>
      <c r="C41" s="111" t="s">
        <v>403</v>
      </c>
      <c r="D41" s="29" t="s">
        <v>404</v>
      </c>
      <c r="E41" s="29" t="s">
        <v>369</v>
      </c>
      <c r="F41" s="91" t="s">
        <v>370</v>
      </c>
      <c r="G41" s="157" t="s">
        <v>371</v>
      </c>
      <c r="H41" s="95" t="s">
        <v>372</v>
      </c>
      <c r="I41" s="95" t="s">
        <v>78</v>
      </c>
      <c r="J41" s="96" t="s">
        <v>79</v>
      </c>
      <c r="K41" s="95" t="s">
        <v>78</v>
      </c>
      <c r="L41" s="92" t="s">
        <v>356</v>
      </c>
      <c r="M41" s="93"/>
      <c r="N41" s="93"/>
      <c r="O41" s="93"/>
      <c r="P41" s="146"/>
      <c r="Q41" s="152">
        <v>0</v>
      </c>
      <c r="R41" s="152">
        <v>0</v>
      </c>
      <c r="S41" s="152">
        <v>0</v>
      </c>
      <c r="T41" s="29">
        <v>0</v>
      </c>
      <c r="U41" s="152">
        <v>0</v>
      </c>
      <c r="V41" s="29">
        <v>7</v>
      </c>
      <c r="W41" s="152">
        <v>263.87</v>
      </c>
      <c r="X41" s="147">
        <f>(V41*W41)</f>
        <v>1847.0900000000001</v>
      </c>
      <c r="Y41" s="131">
        <f t="shared" si="1"/>
        <v>1847.0900000000001</v>
      </c>
      <c r="Z41" s="148">
        <v>1847.09</v>
      </c>
      <c r="AA41" s="20" t="s">
        <v>81</v>
      </c>
      <c r="AB41" s="13"/>
      <c r="AC41" s="13"/>
    </row>
    <row r="42" spans="1:29" ht="57" x14ac:dyDescent="0.2">
      <c r="A42" s="117" t="s">
        <v>329</v>
      </c>
      <c r="B42" s="20" t="s">
        <v>424</v>
      </c>
      <c r="C42" s="111" t="s">
        <v>405</v>
      </c>
      <c r="D42" s="29">
        <v>1879081</v>
      </c>
      <c r="E42" s="29" t="s">
        <v>369</v>
      </c>
      <c r="F42" s="91" t="s">
        <v>370</v>
      </c>
      <c r="G42" s="157" t="s">
        <v>371</v>
      </c>
      <c r="H42" s="95" t="s">
        <v>372</v>
      </c>
      <c r="I42" s="95" t="s">
        <v>78</v>
      </c>
      <c r="J42" s="96" t="s">
        <v>79</v>
      </c>
      <c r="K42" s="95" t="s">
        <v>78</v>
      </c>
      <c r="L42" s="92" t="s">
        <v>356</v>
      </c>
      <c r="M42" s="93"/>
      <c r="N42" s="93"/>
      <c r="O42" s="93"/>
      <c r="P42" s="146"/>
      <c r="Q42" s="152">
        <v>0</v>
      </c>
      <c r="R42" s="152">
        <v>0</v>
      </c>
      <c r="S42" s="152">
        <v>0</v>
      </c>
      <c r="T42" s="29">
        <v>0</v>
      </c>
      <c r="U42" s="152">
        <v>0</v>
      </c>
      <c r="V42" s="29">
        <v>7</v>
      </c>
      <c r="W42" s="152">
        <v>263.87</v>
      </c>
      <c r="X42" s="147">
        <f t="shared" ref="X42:X60" si="4">(V42*W42)</f>
        <v>1847.0900000000001</v>
      </c>
      <c r="Y42" s="131">
        <f t="shared" si="1"/>
        <v>1847.0900000000001</v>
      </c>
      <c r="Z42" s="148">
        <v>1847.09</v>
      </c>
      <c r="AA42" s="20" t="s">
        <v>81</v>
      </c>
      <c r="AB42" s="13"/>
      <c r="AC42" s="13"/>
    </row>
    <row r="43" spans="1:29" ht="57" x14ac:dyDescent="0.2">
      <c r="A43" s="117" t="s">
        <v>329</v>
      </c>
      <c r="B43" s="20" t="s">
        <v>424</v>
      </c>
      <c r="C43" s="111" t="s">
        <v>406</v>
      </c>
      <c r="D43" s="29">
        <v>1878859</v>
      </c>
      <c r="E43" s="29" t="s">
        <v>369</v>
      </c>
      <c r="F43" s="91" t="s">
        <v>370</v>
      </c>
      <c r="G43" s="157" t="s">
        <v>371</v>
      </c>
      <c r="H43" s="95" t="s">
        <v>372</v>
      </c>
      <c r="I43" s="95" t="s">
        <v>78</v>
      </c>
      <c r="J43" s="96" t="s">
        <v>79</v>
      </c>
      <c r="K43" s="95" t="s">
        <v>78</v>
      </c>
      <c r="L43" s="92" t="s">
        <v>356</v>
      </c>
      <c r="M43" s="93"/>
      <c r="N43" s="93"/>
      <c r="O43" s="93"/>
      <c r="P43" s="146"/>
      <c r="Q43" s="152">
        <v>0</v>
      </c>
      <c r="R43" s="152">
        <v>0</v>
      </c>
      <c r="S43" s="152">
        <v>0</v>
      </c>
      <c r="T43" s="29">
        <v>0</v>
      </c>
      <c r="U43" s="152">
        <v>0</v>
      </c>
      <c r="V43" s="29">
        <v>7</v>
      </c>
      <c r="W43" s="152">
        <v>263.87</v>
      </c>
      <c r="X43" s="147">
        <f t="shared" si="4"/>
        <v>1847.0900000000001</v>
      </c>
      <c r="Y43" s="131">
        <f t="shared" si="1"/>
        <v>1847.0900000000001</v>
      </c>
      <c r="Z43" s="148">
        <v>1847.09</v>
      </c>
      <c r="AA43" s="20" t="s">
        <v>81</v>
      </c>
      <c r="AB43" s="13"/>
      <c r="AC43" s="13"/>
    </row>
    <row r="44" spans="1:29" ht="57" x14ac:dyDescent="0.2">
      <c r="A44" s="117" t="s">
        <v>329</v>
      </c>
      <c r="B44" s="20" t="s">
        <v>424</v>
      </c>
      <c r="C44" s="111" t="s">
        <v>407</v>
      </c>
      <c r="D44" s="29">
        <v>1370553</v>
      </c>
      <c r="E44" s="29" t="s">
        <v>369</v>
      </c>
      <c r="F44" s="91" t="s">
        <v>370</v>
      </c>
      <c r="G44" s="157" t="s">
        <v>371</v>
      </c>
      <c r="H44" s="95" t="s">
        <v>372</v>
      </c>
      <c r="I44" s="95" t="s">
        <v>78</v>
      </c>
      <c r="J44" s="96" t="s">
        <v>79</v>
      </c>
      <c r="K44" s="95" t="s">
        <v>78</v>
      </c>
      <c r="L44" s="92" t="s">
        <v>356</v>
      </c>
      <c r="M44" s="93"/>
      <c r="N44" s="93"/>
      <c r="O44" s="93"/>
      <c r="P44" s="146"/>
      <c r="Q44" s="152">
        <v>0</v>
      </c>
      <c r="R44" s="152">
        <v>0</v>
      </c>
      <c r="S44" s="152">
        <v>0</v>
      </c>
      <c r="T44" s="29">
        <v>0</v>
      </c>
      <c r="U44" s="152">
        <v>0</v>
      </c>
      <c r="V44" s="29">
        <v>7</v>
      </c>
      <c r="W44" s="152">
        <v>263.87</v>
      </c>
      <c r="X44" s="147">
        <f t="shared" si="4"/>
        <v>1847.0900000000001</v>
      </c>
      <c r="Y44" s="131">
        <f t="shared" si="1"/>
        <v>1847.0900000000001</v>
      </c>
      <c r="Z44" s="148">
        <v>1847.098</v>
      </c>
      <c r="AA44" s="20" t="s">
        <v>81</v>
      </c>
      <c r="AB44" s="13"/>
      <c r="AC44" s="13"/>
    </row>
    <row r="45" spans="1:29" ht="57" x14ac:dyDescent="0.2">
      <c r="A45" s="117" t="s">
        <v>329</v>
      </c>
      <c r="B45" s="20" t="s">
        <v>424</v>
      </c>
      <c r="C45" s="111" t="s">
        <v>408</v>
      </c>
      <c r="D45" s="29">
        <v>1718533</v>
      </c>
      <c r="E45" s="29" t="s">
        <v>369</v>
      </c>
      <c r="F45" s="91" t="s">
        <v>370</v>
      </c>
      <c r="G45" s="157" t="s">
        <v>371</v>
      </c>
      <c r="H45" s="95" t="s">
        <v>372</v>
      </c>
      <c r="I45" s="95" t="s">
        <v>78</v>
      </c>
      <c r="J45" s="96" t="s">
        <v>79</v>
      </c>
      <c r="K45" s="95" t="s">
        <v>78</v>
      </c>
      <c r="L45" s="92" t="s">
        <v>356</v>
      </c>
      <c r="M45" s="93"/>
      <c r="N45" s="93"/>
      <c r="O45" s="93"/>
      <c r="P45" s="146"/>
      <c r="Q45" s="152">
        <v>0</v>
      </c>
      <c r="R45" s="152">
        <v>0</v>
      </c>
      <c r="S45" s="152">
        <v>0</v>
      </c>
      <c r="T45" s="29">
        <v>0</v>
      </c>
      <c r="U45" s="152">
        <v>0</v>
      </c>
      <c r="V45" s="29">
        <v>7</v>
      </c>
      <c r="W45" s="152">
        <v>263.87</v>
      </c>
      <c r="X45" s="147">
        <f t="shared" si="4"/>
        <v>1847.0900000000001</v>
      </c>
      <c r="Y45" s="131">
        <f t="shared" si="1"/>
        <v>1847.0900000000001</v>
      </c>
      <c r="Z45" s="148">
        <v>1847.09</v>
      </c>
      <c r="AA45" s="20" t="s">
        <v>81</v>
      </c>
      <c r="AB45" s="13"/>
      <c r="AC45" s="13"/>
    </row>
    <row r="46" spans="1:29" ht="57" x14ac:dyDescent="0.2">
      <c r="A46" s="117" t="s">
        <v>329</v>
      </c>
      <c r="B46" s="20" t="s">
        <v>424</v>
      </c>
      <c r="C46" s="111" t="s">
        <v>409</v>
      </c>
      <c r="D46" s="29">
        <v>1879413</v>
      </c>
      <c r="E46" s="29" t="s">
        <v>369</v>
      </c>
      <c r="F46" s="91" t="s">
        <v>370</v>
      </c>
      <c r="G46" s="157" t="s">
        <v>371</v>
      </c>
      <c r="H46" s="95" t="s">
        <v>372</v>
      </c>
      <c r="I46" s="95" t="s">
        <v>78</v>
      </c>
      <c r="J46" s="96" t="s">
        <v>79</v>
      </c>
      <c r="K46" s="95" t="s">
        <v>78</v>
      </c>
      <c r="L46" s="92" t="s">
        <v>356</v>
      </c>
      <c r="M46" s="93"/>
      <c r="N46" s="93"/>
      <c r="O46" s="93"/>
      <c r="P46" s="146"/>
      <c r="Q46" s="152">
        <v>0</v>
      </c>
      <c r="R46" s="152">
        <v>0</v>
      </c>
      <c r="S46" s="152">
        <v>0</v>
      </c>
      <c r="T46" s="29">
        <v>0</v>
      </c>
      <c r="U46" s="152">
        <v>0</v>
      </c>
      <c r="V46" s="29">
        <v>7</v>
      </c>
      <c r="W46" s="152">
        <v>263.87</v>
      </c>
      <c r="X46" s="147">
        <f t="shared" si="4"/>
        <v>1847.0900000000001</v>
      </c>
      <c r="Y46" s="131">
        <f t="shared" si="1"/>
        <v>1847.0900000000001</v>
      </c>
      <c r="Z46" s="148">
        <v>1847.09</v>
      </c>
      <c r="AA46" s="20" t="s">
        <v>81</v>
      </c>
      <c r="AB46" s="13"/>
      <c r="AC46" s="13"/>
    </row>
    <row r="47" spans="1:29" ht="57" x14ac:dyDescent="0.2">
      <c r="A47" s="117" t="s">
        <v>329</v>
      </c>
      <c r="B47" s="20" t="s">
        <v>424</v>
      </c>
      <c r="C47" s="111" t="s">
        <v>410</v>
      </c>
      <c r="D47" s="29">
        <v>1848950</v>
      </c>
      <c r="E47" s="29" t="s">
        <v>369</v>
      </c>
      <c r="F47" s="91" t="s">
        <v>370</v>
      </c>
      <c r="G47" s="157" t="s">
        <v>371</v>
      </c>
      <c r="H47" s="95" t="s">
        <v>372</v>
      </c>
      <c r="I47" s="95" t="s">
        <v>78</v>
      </c>
      <c r="J47" s="96" t="s">
        <v>79</v>
      </c>
      <c r="K47" s="95" t="s">
        <v>78</v>
      </c>
      <c r="L47" s="92" t="s">
        <v>356</v>
      </c>
      <c r="M47" s="93"/>
      <c r="N47" s="93"/>
      <c r="O47" s="93"/>
      <c r="P47" s="146"/>
      <c r="Q47" s="152">
        <v>0</v>
      </c>
      <c r="R47" s="152">
        <v>0</v>
      </c>
      <c r="S47" s="152">
        <v>0</v>
      </c>
      <c r="T47" s="29">
        <v>0</v>
      </c>
      <c r="U47" s="152">
        <v>0</v>
      </c>
      <c r="V47" s="29">
        <v>7</v>
      </c>
      <c r="W47" s="152">
        <v>263.87</v>
      </c>
      <c r="X47" s="147">
        <f t="shared" si="4"/>
        <v>1847.0900000000001</v>
      </c>
      <c r="Y47" s="131">
        <f t="shared" si="1"/>
        <v>1847.0900000000001</v>
      </c>
      <c r="Z47" s="148">
        <v>1847.09</v>
      </c>
      <c r="AA47" s="20" t="s">
        <v>81</v>
      </c>
      <c r="AB47" s="13"/>
      <c r="AC47" s="13"/>
    </row>
    <row r="48" spans="1:29" ht="57" x14ac:dyDescent="0.2">
      <c r="A48" s="117" t="s">
        <v>329</v>
      </c>
      <c r="B48" s="20" t="s">
        <v>424</v>
      </c>
      <c r="C48" s="111" t="s">
        <v>411</v>
      </c>
      <c r="D48" s="29">
        <v>1780662</v>
      </c>
      <c r="E48" s="29" t="s">
        <v>369</v>
      </c>
      <c r="F48" s="91" t="s">
        <v>370</v>
      </c>
      <c r="G48" s="157" t="s">
        <v>371</v>
      </c>
      <c r="H48" s="95" t="s">
        <v>372</v>
      </c>
      <c r="I48" s="95" t="s">
        <v>78</v>
      </c>
      <c r="J48" s="96" t="s">
        <v>79</v>
      </c>
      <c r="K48" s="95" t="s">
        <v>78</v>
      </c>
      <c r="L48" s="92" t="s">
        <v>356</v>
      </c>
      <c r="M48" s="93"/>
      <c r="N48" s="93"/>
      <c r="O48" s="93"/>
      <c r="P48" s="146"/>
      <c r="Q48" s="152">
        <v>0</v>
      </c>
      <c r="R48" s="152">
        <v>0</v>
      </c>
      <c r="S48" s="152">
        <v>0</v>
      </c>
      <c r="T48" s="29">
        <v>0</v>
      </c>
      <c r="U48" s="152">
        <v>0</v>
      </c>
      <c r="V48" s="29">
        <v>8</v>
      </c>
      <c r="W48" s="152">
        <v>263.87</v>
      </c>
      <c r="X48" s="147">
        <f t="shared" si="4"/>
        <v>2110.96</v>
      </c>
      <c r="Y48" s="131">
        <f t="shared" si="1"/>
        <v>2110.96</v>
      </c>
      <c r="Z48" s="148">
        <v>2110.96</v>
      </c>
      <c r="AA48" s="20" t="s">
        <v>81</v>
      </c>
      <c r="AB48" s="13"/>
      <c r="AC48" s="13"/>
    </row>
    <row r="49" spans="1:29" ht="57" x14ac:dyDescent="0.2">
      <c r="A49" s="117" t="s">
        <v>329</v>
      </c>
      <c r="B49" s="20" t="s">
        <v>424</v>
      </c>
      <c r="C49" s="111" t="s">
        <v>412</v>
      </c>
      <c r="D49" s="29">
        <v>1609432</v>
      </c>
      <c r="E49" s="29" t="s">
        <v>369</v>
      </c>
      <c r="F49" s="91" t="s">
        <v>370</v>
      </c>
      <c r="G49" s="157" t="s">
        <v>371</v>
      </c>
      <c r="H49" s="95" t="s">
        <v>372</v>
      </c>
      <c r="I49" s="95" t="s">
        <v>78</v>
      </c>
      <c r="J49" s="96" t="s">
        <v>79</v>
      </c>
      <c r="K49" s="95" t="s">
        <v>78</v>
      </c>
      <c r="L49" s="92" t="s">
        <v>356</v>
      </c>
      <c r="M49" s="93"/>
      <c r="N49" s="93"/>
      <c r="O49" s="93"/>
      <c r="P49" s="146"/>
      <c r="Q49" s="152">
        <v>0</v>
      </c>
      <c r="R49" s="152">
        <v>0</v>
      </c>
      <c r="S49" s="152">
        <v>0</v>
      </c>
      <c r="T49" s="29">
        <v>0</v>
      </c>
      <c r="U49" s="152">
        <v>0</v>
      </c>
      <c r="V49" s="29">
        <v>7</v>
      </c>
      <c r="W49" s="152">
        <v>263.87</v>
      </c>
      <c r="X49" s="147">
        <f t="shared" si="4"/>
        <v>1847.0900000000001</v>
      </c>
      <c r="Y49" s="131">
        <f t="shared" si="1"/>
        <v>1847.0900000000001</v>
      </c>
      <c r="Z49" s="148">
        <v>1847.09</v>
      </c>
      <c r="AA49" s="20" t="s">
        <v>81</v>
      </c>
      <c r="AB49" s="13"/>
      <c r="AC49" s="13"/>
    </row>
    <row r="50" spans="1:29" ht="57" x14ac:dyDescent="0.2">
      <c r="A50" s="117" t="s">
        <v>329</v>
      </c>
      <c r="B50" s="20" t="s">
        <v>424</v>
      </c>
      <c r="C50" s="111" t="s">
        <v>413</v>
      </c>
      <c r="D50" s="29">
        <v>1802399</v>
      </c>
      <c r="E50" s="29" t="s">
        <v>369</v>
      </c>
      <c r="F50" s="91" t="s">
        <v>370</v>
      </c>
      <c r="G50" s="157" t="s">
        <v>371</v>
      </c>
      <c r="H50" s="95" t="s">
        <v>372</v>
      </c>
      <c r="I50" s="95" t="s">
        <v>78</v>
      </c>
      <c r="J50" s="96" t="s">
        <v>79</v>
      </c>
      <c r="K50" s="95" t="s">
        <v>78</v>
      </c>
      <c r="L50" s="92" t="s">
        <v>356</v>
      </c>
      <c r="M50" s="93"/>
      <c r="N50" s="93"/>
      <c r="O50" s="93"/>
      <c r="P50" s="146"/>
      <c r="Q50" s="152">
        <v>0</v>
      </c>
      <c r="R50" s="152">
        <v>0</v>
      </c>
      <c r="S50" s="152">
        <v>0</v>
      </c>
      <c r="T50" s="29">
        <v>0</v>
      </c>
      <c r="U50" s="152">
        <v>0</v>
      </c>
      <c r="V50" s="29">
        <v>9</v>
      </c>
      <c r="W50" s="152">
        <v>263.87</v>
      </c>
      <c r="X50" s="147">
        <f t="shared" si="4"/>
        <v>2374.83</v>
      </c>
      <c r="Y50" s="131">
        <f t="shared" si="1"/>
        <v>2374.83</v>
      </c>
      <c r="Z50" s="148">
        <v>2374.83</v>
      </c>
      <c r="AA50" s="20" t="s">
        <v>81</v>
      </c>
      <c r="AB50" s="13"/>
      <c r="AC50" s="13"/>
    </row>
    <row r="51" spans="1:29" ht="57" x14ac:dyDescent="0.2">
      <c r="A51" s="117" t="s">
        <v>329</v>
      </c>
      <c r="B51" s="20" t="s">
        <v>424</v>
      </c>
      <c r="C51" s="111" t="s">
        <v>414</v>
      </c>
      <c r="D51" s="29">
        <v>1879073</v>
      </c>
      <c r="E51" s="29" t="s">
        <v>369</v>
      </c>
      <c r="F51" s="91" t="s">
        <v>370</v>
      </c>
      <c r="G51" s="157" t="s">
        <v>371</v>
      </c>
      <c r="H51" s="95" t="s">
        <v>372</v>
      </c>
      <c r="I51" s="95" t="s">
        <v>78</v>
      </c>
      <c r="J51" s="96" t="s">
        <v>79</v>
      </c>
      <c r="K51" s="95" t="s">
        <v>78</v>
      </c>
      <c r="L51" s="92" t="s">
        <v>356</v>
      </c>
      <c r="M51" s="93"/>
      <c r="N51" s="93"/>
      <c r="O51" s="93"/>
      <c r="P51" s="146"/>
      <c r="Q51" s="152">
        <v>0</v>
      </c>
      <c r="R51" s="152">
        <v>0</v>
      </c>
      <c r="S51" s="152">
        <v>0</v>
      </c>
      <c r="T51" s="29">
        <v>0</v>
      </c>
      <c r="U51" s="152">
        <v>0</v>
      </c>
      <c r="V51" s="29">
        <v>9</v>
      </c>
      <c r="W51" s="152">
        <v>263.87</v>
      </c>
      <c r="X51" s="147">
        <f t="shared" si="4"/>
        <v>2374.83</v>
      </c>
      <c r="Y51" s="131">
        <f t="shared" si="1"/>
        <v>2374.83</v>
      </c>
      <c r="Z51" s="148">
        <v>2374.83</v>
      </c>
      <c r="AA51" s="20" t="s">
        <v>81</v>
      </c>
      <c r="AB51" s="13"/>
      <c r="AC51" s="13"/>
    </row>
    <row r="52" spans="1:29" ht="57" x14ac:dyDescent="0.2">
      <c r="A52" s="117" t="s">
        <v>329</v>
      </c>
      <c r="B52" s="20" t="s">
        <v>424</v>
      </c>
      <c r="C52" s="111" t="s">
        <v>415</v>
      </c>
      <c r="D52" s="29">
        <v>1711717</v>
      </c>
      <c r="E52" s="29" t="s">
        <v>369</v>
      </c>
      <c r="F52" s="91" t="s">
        <v>370</v>
      </c>
      <c r="G52" s="157" t="s">
        <v>371</v>
      </c>
      <c r="H52" s="95" t="s">
        <v>372</v>
      </c>
      <c r="I52" s="95" t="s">
        <v>78</v>
      </c>
      <c r="J52" s="96" t="s">
        <v>79</v>
      </c>
      <c r="K52" s="95" t="s">
        <v>78</v>
      </c>
      <c r="L52" s="92" t="s">
        <v>356</v>
      </c>
      <c r="M52" s="93"/>
      <c r="N52" s="93"/>
      <c r="O52" s="93"/>
      <c r="P52" s="146"/>
      <c r="Q52" s="152">
        <v>0</v>
      </c>
      <c r="R52" s="152">
        <v>0</v>
      </c>
      <c r="S52" s="152">
        <v>0</v>
      </c>
      <c r="T52" s="29">
        <v>0</v>
      </c>
      <c r="U52" s="152">
        <v>0</v>
      </c>
      <c r="V52" s="29">
        <v>9</v>
      </c>
      <c r="W52" s="152">
        <v>263.87</v>
      </c>
      <c r="X52" s="147">
        <f t="shared" si="4"/>
        <v>2374.83</v>
      </c>
      <c r="Y52" s="131">
        <f t="shared" si="1"/>
        <v>2374.83</v>
      </c>
      <c r="Z52" s="148">
        <v>2374.83</v>
      </c>
      <c r="AA52" s="20" t="s">
        <v>81</v>
      </c>
      <c r="AB52" s="13"/>
      <c r="AC52" s="13"/>
    </row>
    <row r="53" spans="1:29" ht="57" x14ac:dyDescent="0.2">
      <c r="A53" s="117" t="s">
        <v>329</v>
      </c>
      <c r="B53" s="20" t="s">
        <v>424</v>
      </c>
      <c r="C53" s="111" t="s">
        <v>416</v>
      </c>
      <c r="D53" s="29">
        <v>1591223</v>
      </c>
      <c r="E53" s="29" t="s">
        <v>369</v>
      </c>
      <c r="F53" s="91" t="s">
        <v>370</v>
      </c>
      <c r="G53" s="157" t="s">
        <v>371</v>
      </c>
      <c r="H53" s="95" t="s">
        <v>372</v>
      </c>
      <c r="I53" s="95" t="s">
        <v>78</v>
      </c>
      <c r="J53" s="96" t="s">
        <v>79</v>
      </c>
      <c r="K53" s="95" t="s">
        <v>78</v>
      </c>
      <c r="L53" s="92" t="s">
        <v>356</v>
      </c>
      <c r="M53" s="93"/>
      <c r="N53" s="93"/>
      <c r="O53" s="93"/>
      <c r="P53" s="146"/>
      <c r="Q53" s="152">
        <v>0</v>
      </c>
      <c r="R53" s="152">
        <v>0</v>
      </c>
      <c r="S53" s="152">
        <v>0</v>
      </c>
      <c r="T53" s="29">
        <v>0</v>
      </c>
      <c r="U53" s="152">
        <v>0</v>
      </c>
      <c r="V53" s="29">
        <v>9</v>
      </c>
      <c r="W53" s="152">
        <v>263.87</v>
      </c>
      <c r="X53" s="147">
        <f t="shared" si="4"/>
        <v>2374.83</v>
      </c>
      <c r="Y53" s="131">
        <f t="shared" si="1"/>
        <v>2374.83</v>
      </c>
      <c r="Z53" s="148">
        <v>2374.83</v>
      </c>
      <c r="AA53" s="20" t="s">
        <v>81</v>
      </c>
      <c r="AB53" s="13"/>
      <c r="AC53" s="13"/>
    </row>
    <row r="54" spans="1:29" ht="57" x14ac:dyDescent="0.2">
      <c r="A54" s="117" t="s">
        <v>329</v>
      </c>
      <c r="B54" s="20" t="s">
        <v>424</v>
      </c>
      <c r="C54" s="111" t="s">
        <v>417</v>
      </c>
      <c r="D54" s="29">
        <v>1237829</v>
      </c>
      <c r="E54" s="29" t="s">
        <v>369</v>
      </c>
      <c r="F54" s="91" t="s">
        <v>370</v>
      </c>
      <c r="G54" s="157" t="s">
        <v>371</v>
      </c>
      <c r="H54" s="95" t="s">
        <v>372</v>
      </c>
      <c r="I54" s="95" t="s">
        <v>78</v>
      </c>
      <c r="J54" s="96" t="s">
        <v>79</v>
      </c>
      <c r="K54" s="95" t="s">
        <v>78</v>
      </c>
      <c r="L54" s="92" t="s">
        <v>356</v>
      </c>
      <c r="M54" s="93"/>
      <c r="N54" s="93"/>
      <c r="O54" s="93"/>
      <c r="P54" s="146"/>
      <c r="Q54" s="152">
        <v>0</v>
      </c>
      <c r="R54" s="152">
        <v>0</v>
      </c>
      <c r="S54" s="152">
        <v>0</v>
      </c>
      <c r="T54" s="29">
        <v>0</v>
      </c>
      <c r="U54" s="152">
        <v>0</v>
      </c>
      <c r="V54" s="29">
        <v>8</v>
      </c>
      <c r="W54" s="152">
        <v>263.87</v>
      </c>
      <c r="X54" s="147">
        <f t="shared" si="4"/>
        <v>2110.96</v>
      </c>
      <c r="Y54" s="131">
        <f t="shared" si="1"/>
        <v>2110.96</v>
      </c>
      <c r="Z54" s="148">
        <v>2110.96</v>
      </c>
      <c r="AA54" s="20" t="s">
        <v>81</v>
      </c>
      <c r="AB54" s="13"/>
      <c r="AC54" s="13"/>
    </row>
    <row r="55" spans="1:29" ht="57" x14ac:dyDescent="0.2">
      <c r="A55" s="117" t="s">
        <v>329</v>
      </c>
      <c r="B55" s="20" t="s">
        <v>424</v>
      </c>
      <c r="C55" s="111" t="s">
        <v>418</v>
      </c>
      <c r="D55" s="29">
        <v>1583980</v>
      </c>
      <c r="E55" s="29" t="s">
        <v>369</v>
      </c>
      <c r="F55" s="91" t="s">
        <v>370</v>
      </c>
      <c r="G55" s="157" t="s">
        <v>371</v>
      </c>
      <c r="H55" s="95" t="s">
        <v>372</v>
      </c>
      <c r="I55" s="95" t="s">
        <v>78</v>
      </c>
      <c r="J55" s="96" t="s">
        <v>79</v>
      </c>
      <c r="K55" s="95" t="s">
        <v>78</v>
      </c>
      <c r="L55" s="92" t="s">
        <v>356</v>
      </c>
      <c r="M55" s="93"/>
      <c r="N55" s="93"/>
      <c r="O55" s="93"/>
      <c r="P55" s="146"/>
      <c r="Q55" s="152">
        <v>0</v>
      </c>
      <c r="R55" s="152">
        <v>0</v>
      </c>
      <c r="S55" s="152">
        <v>0</v>
      </c>
      <c r="T55" s="29">
        <v>0</v>
      </c>
      <c r="U55" s="152">
        <v>0</v>
      </c>
      <c r="V55" s="29">
        <v>7</v>
      </c>
      <c r="W55" s="152">
        <v>263.87</v>
      </c>
      <c r="X55" s="147">
        <f t="shared" si="4"/>
        <v>1847.0900000000001</v>
      </c>
      <c r="Y55" s="131">
        <f t="shared" si="1"/>
        <v>1847.0900000000001</v>
      </c>
      <c r="Z55" s="148">
        <v>1847.09</v>
      </c>
      <c r="AA55" s="20" t="s">
        <v>81</v>
      </c>
      <c r="AB55" s="13"/>
      <c r="AC55" s="13"/>
    </row>
    <row r="56" spans="1:29" ht="57" x14ac:dyDescent="0.2">
      <c r="A56" s="117" t="s">
        <v>329</v>
      </c>
      <c r="B56" s="20" t="s">
        <v>424</v>
      </c>
      <c r="C56" s="111" t="s">
        <v>419</v>
      </c>
      <c r="D56" s="29">
        <v>1602578</v>
      </c>
      <c r="E56" s="29" t="s">
        <v>369</v>
      </c>
      <c r="F56" s="91" t="s">
        <v>370</v>
      </c>
      <c r="G56" s="157" t="s">
        <v>371</v>
      </c>
      <c r="H56" s="95" t="s">
        <v>372</v>
      </c>
      <c r="I56" s="95" t="s">
        <v>78</v>
      </c>
      <c r="J56" s="96" t="s">
        <v>79</v>
      </c>
      <c r="K56" s="95" t="s">
        <v>78</v>
      </c>
      <c r="L56" s="92" t="s">
        <v>356</v>
      </c>
      <c r="M56" s="93"/>
      <c r="N56" s="93"/>
      <c r="O56" s="93"/>
      <c r="P56" s="146"/>
      <c r="Q56" s="152">
        <v>0</v>
      </c>
      <c r="R56" s="152">
        <v>0</v>
      </c>
      <c r="S56" s="152">
        <v>0</v>
      </c>
      <c r="T56" s="29">
        <v>0</v>
      </c>
      <c r="U56" s="152">
        <v>0</v>
      </c>
      <c r="V56" s="29">
        <v>8</v>
      </c>
      <c r="W56" s="152">
        <v>263.87</v>
      </c>
      <c r="X56" s="147">
        <f t="shared" si="4"/>
        <v>2110.96</v>
      </c>
      <c r="Y56" s="131">
        <f t="shared" si="1"/>
        <v>2110.96</v>
      </c>
      <c r="Z56" s="148">
        <v>2110.96</v>
      </c>
      <c r="AA56" s="20" t="s">
        <v>81</v>
      </c>
      <c r="AB56" s="13"/>
      <c r="AC56" s="13"/>
    </row>
    <row r="57" spans="1:29" ht="57" x14ac:dyDescent="0.2">
      <c r="A57" s="117" t="s">
        <v>329</v>
      </c>
      <c r="B57" s="20" t="s">
        <v>424</v>
      </c>
      <c r="C57" s="111" t="s">
        <v>420</v>
      </c>
      <c r="D57" s="29">
        <v>1582500</v>
      </c>
      <c r="E57" s="29" t="s">
        <v>369</v>
      </c>
      <c r="F57" s="91" t="s">
        <v>370</v>
      </c>
      <c r="G57" s="157" t="s">
        <v>371</v>
      </c>
      <c r="H57" s="95" t="s">
        <v>372</v>
      </c>
      <c r="I57" s="95" t="s">
        <v>78</v>
      </c>
      <c r="J57" s="96" t="s">
        <v>79</v>
      </c>
      <c r="K57" s="95" t="s">
        <v>78</v>
      </c>
      <c r="L57" s="92" t="s">
        <v>356</v>
      </c>
      <c r="M57" s="93"/>
      <c r="N57" s="93"/>
      <c r="O57" s="93"/>
      <c r="P57" s="146"/>
      <c r="Q57" s="152">
        <v>0</v>
      </c>
      <c r="R57" s="152">
        <v>0</v>
      </c>
      <c r="S57" s="152">
        <v>0</v>
      </c>
      <c r="T57" s="29">
        <v>0</v>
      </c>
      <c r="U57" s="152">
        <v>0</v>
      </c>
      <c r="V57" s="29">
        <v>8</v>
      </c>
      <c r="W57" s="152">
        <v>263.87</v>
      </c>
      <c r="X57" s="147">
        <f t="shared" si="4"/>
        <v>2110.96</v>
      </c>
      <c r="Y57" s="131">
        <f t="shared" si="1"/>
        <v>2110.96</v>
      </c>
      <c r="Z57" s="148">
        <v>2110.96</v>
      </c>
      <c r="AA57" s="20" t="s">
        <v>81</v>
      </c>
      <c r="AB57" s="13"/>
      <c r="AC57" s="13"/>
    </row>
    <row r="58" spans="1:29" ht="57" x14ac:dyDescent="0.2">
      <c r="A58" s="117" t="s">
        <v>329</v>
      </c>
      <c r="B58" s="20" t="s">
        <v>424</v>
      </c>
      <c r="C58" s="111" t="s">
        <v>421</v>
      </c>
      <c r="D58" s="29">
        <v>1582453</v>
      </c>
      <c r="E58" s="29" t="s">
        <v>369</v>
      </c>
      <c r="F58" s="91" t="s">
        <v>370</v>
      </c>
      <c r="G58" s="157" t="s">
        <v>371</v>
      </c>
      <c r="H58" s="95" t="s">
        <v>372</v>
      </c>
      <c r="I58" s="95" t="s">
        <v>78</v>
      </c>
      <c r="J58" s="96" t="s">
        <v>79</v>
      </c>
      <c r="K58" s="95" t="s">
        <v>78</v>
      </c>
      <c r="L58" s="92" t="s">
        <v>356</v>
      </c>
      <c r="M58" s="93"/>
      <c r="N58" s="93"/>
      <c r="O58" s="93"/>
      <c r="P58" s="146"/>
      <c r="Q58" s="152">
        <v>0</v>
      </c>
      <c r="R58" s="152">
        <v>0</v>
      </c>
      <c r="S58" s="152">
        <v>0</v>
      </c>
      <c r="T58" s="29">
        <v>0</v>
      </c>
      <c r="U58" s="152">
        <v>0</v>
      </c>
      <c r="V58" s="29">
        <v>1</v>
      </c>
      <c r="W58" s="152">
        <v>263.87</v>
      </c>
      <c r="X58" s="147">
        <f t="shared" si="4"/>
        <v>263.87</v>
      </c>
      <c r="Y58" s="131">
        <f t="shared" si="1"/>
        <v>263.87</v>
      </c>
      <c r="Z58" s="148">
        <v>263.87</v>
      </c>
      <c r="AA58" s="20" t="s">
        <v>81</v>
      </c>
      <c r="AB58" s="13"/>
      <c r="AC58" s="13"/>
    </row>
    <row r="59" spans="1:29" ht="57" x14ac:dyDescent="0.2">
      <c r="A59" s="117" t="s">
        <v>329</v>
      </c>
      <c r="B59" s="20" t="s">
        <v>424</v>
      </c>
      <c r="C59" s="111" t="s">
        <v>422</v>
      </c>
      <c r="D59" s="29">
        <v>1877496</v>
      </c>
      <c r="E59" s="29" t="s">
        <v>369</v>
      </c>
      <c r="F59" s="91" t="s">
        <v>370</v>
      </c>
      <c r="G59" s="157" t="s">
        <v>371</v>
      </c>
      <c r="H59" s="95" t="s">
        <v>372</v>
      </c>
      <c r="I59" s="95" t="s">
        <v>78</v>
      </c>
      <c r="J59" s="96" t="s">
        <v>79</v>
      </c>
      <c r="K59" s="95" t="s">
        <v>78</v>
      </c>
      <c r="L59" s="155" t="s">
        <v>356</v>
      </c>
      <c r="M59" s="151"/>
      <c r="N59" s="151"/>
      <c r="O59" s="151"/>
      <c r="P59" s="152"/>
      <c r="Q59" s="152">
        <v>0</v>
      </c>
      <c r="R59" s="152">
        <v>0</v>
      </c>
      <c r="S59" s="152">
        <v>0</v>
      </c>
      <c r="T59" s="95">
        <v>0</v>
      </c>
      <c r="U59" s="152">
        <v>0</v>
      </c>
      <c r="V59" s="95">
        <v>8</v>
      </c>
      <c r="W59" s="152">
        <v>263.87</v>
      </c>
      <c r="X59" s="153">
        <f t="shared" si="4"/>
        <v>2110.96</v>
      </c>
      <c r="Y59" s="144">
        <f t="shared" si="1"/>
        <v>2110.96</v>
      </c>
      <c r="Z59" s="154">
        <v>2110.96</v>
      </c>
      <c r="AA59" s="91" t="s">
        <v>81</v>
      </c>
      <c r="AB59" s="13"/>
      <c r="AC59" s="13"/>
    </row>
    <row r="60" spans="1:29" ht="57" x14ac:dyDescent="0.2">
      <c r="A60" s="124" t="s">
        <v>329</v>
      </c>
      <c r="B60" s="20" t="s">
        <v>424</v>
      </c>
      <c r="C60" s="111" t="s">
        <v>423</v>
      </c>
      <c r="D60" s="29">
        <v>1591282</v>
      </c>
      <c r="E60" s="29" t="s">
        <v>386</v>
      </c>
      <c r="F60" s="29" t="s">
        <v>370</v>
      </c>
      <c r="G60" s="224" t="s">
        <v>371</v>
      </c>
      <c r="H60" s="29" t="s">
        <v>372</v>
      </c>
      <c r="I60" s="29" t="s">
        <v>78</v>
      </c>
      <c r="J60" s="30" t="s">
        <v>79</v>
      </c>
      <c r="K60" s="29" t="s">
        <v>78</v>
      </c>
      <c r="L60" s="92" t="s">
        <v>356</v>
      </c>
      <c r="M60" s="93"/>
      <c r="N60" s="93"/>
      <c r="O60" s="93"/>
      <c r="P60" s="146"/>
      <c r="Q60" s="146">
        <v>0</v>
      </c>
      <c r="R60" s="146">
        <v>0</v>
      </c>
      <c r="S60" s="146">
        <v>0</v>
      </c>
      <c r="T60" s="29">
        <v>0</v>
      </c>
      <c r="U60" s="146">
        <v>0</v>
      </c>
      <c r="V60" s="29">
        <v>6</v>
      </c>
      <c r="W60" s="146">
        <v>263.87</v>
      </c>
      <c r="X60" s="147">
        <f t="shared" si="4"/>
        <v>1583.22</v>
      </c>
      <c r="Y60" s="148">
        <f t="shared" si="1"/>
        <v>1583.22</v>
      </c>
      <c r="Z60" s="148">
        <v>1583.22</v>
      </c>
      <c r="AA60" s="29" t="s">
        <v>81</v>
      </c>
      <c r="AB60" s="13"/>
      <c r="AC60" s="13"/>
    </row>
    <row r="61" spans="1:29" ht="28.5" x14ac:dyDescent="0.2">
      <c r="A61" s="124" t="s">
        <v>329</v>
      </c>
      <c r="B61" s="200" t="s">
        <v>942</v>
      </c>
      <c r="C61" s="113" t="s">
        <v>878</v>
      </c>
      <c r="D61" s="6" t="s">
        <v>879</v>
      </c>
      <c r="E61" s="6" t="s">
        <v>880</v>
      </c>
      <c r="F61" s="6" t="s">
        <v>881</v>
      </c>
      <c r="G61" s="225"/>
      <c r="H61" s="51"/>
      <c r="I61" s="51" t="s">
        <v>78</v>
      </c>
      <c r="J61" s="53" t="s">
        <v>129</v>
      </c>
      <c r="K61" s="51" t="s">
        <v>78</v>
      </c>
      <c r="L61" s="90" t="s">
        <v>79</v>
      </c>
      <c r="M61" s="38" t="s">
        <v>882</v>
      </c>
      <c r="N61" s="38" t="s">
        <v>882</v>
      </c>
      <c r="O61" s="38"/>
      <c r="P61" s="72"/>
      <c r="Q61" s="72">
        <v>0</v>
      </c>
      <c r="R61" s="72">
        <v>0</v>
      </c>
      <c r="S61" s="101">
        <f t="shared" ref="S61:S75" si="5">Q61+R61</f>
        <v>0</v>
      </c>
      <c r="T61" s="51">
        <v>0</v>
      </c>
      <c r="U61" s="72">
        <v>0</v>
      </c>
      <c r="V61" s="51">
        <v>4</v>
      </c>
      <c r="W61" s="72">
        <v>263.87</v>
      </c>
      <c r="X61" s="51">
        <v>4</v>
      </c>
      <c r="Y61" s="101">
        <f t="shared" si="1"/>
        <v>1055.48</v>
      </c>
      <c r="Z61" s="101">
        <f t="shared" ref="Z61:Z75" si="6">S61+Y61</f>
        <v>1055.48</v>
      </c>
      <c r="AA61" s="233"/>
      <c r="AB61" s="13"/>
      <c r="AC61" s="13"/>
    </row>
    <row r="62" spans="1:29" ht="28.5" x14ac:dyDescent="0.2">
      <c r="A62" s="124" t="s">
        <v>329</v>
      </c>
      <c r="B62" s="200" t="s">
        <v>942</v>
      </c>
      <c r="C62" s="113" t="s">
        <v>883</v>
      </c>
      <c r="D62" s="6" t="s">
        <v>884</v>
      </c>
      <c r="E62" s="6" t="s">
        <v>885</v>
      </c>
      <c r="F62" s="6" t="s">
        <v>886</v>
      </c>
      <c r="G62" s="225"/>
      <c r="H62" s="51"/>
      <c r="I62" s="51" t="s">
        <v>78</v>
      </c>
      <c r="J62" s="53" t="s">
        <v>129</v>
      </c>
      <c r="K62" s="51" t="s">
        <v>78</v>
      </c>
      <c r="L62" s="90" t="s">
        <v>272</v>
      </c>
      <c r="M62" s="38">
        <v>44951</v>
      </c>
      <c r="N62" s="38">
        <v>44951</v>
      </c>
      <c r="O62" s="38"/>
      <c r="P62" s="72"/>
      <c r="Q62" s="72">
        <v>0</v>
      </c>
      <c r="R62" s="72">
        <v>0</v>
      </c>
      <c r="S62" s="101">
        <f t="shared" si="5"/>
        <v>0</v>
      </c>
      <c r="T62" s="51">
        <v>0</v>
      </c>
      <c r="U62" s="72">
        <v>0</v>
      </c>
      <c r="V62" s="51">
        <v>1</v>
      </c>
      <c r="W62" s="72">
        <v>263.87</v>
      </c>
      <c r="X62" s="51">
        <v>1</v>
      </c>
      <c r="Y62" s="101">
        <v>35.04</v>
      </c>
      <c r="Z62" s="101">
        <f t="shared" si="6"/>
        <v>35.04</v>
      </c>
      <c r="AA62" s="233"/>
      <c r="AB62" s="13"/>
      <c r="AC62" s="13"/>
    </row>
    <row r="63" spans="1:29" ht="28.5" x14ac:dyDescent="0.2">
      <c r="A63" s="124" t="s">
        <v>329</v>
      </c>
      <c r="B63" s="200" t="s">
        <v>942</v>
      </c>
      <c r="C63" s="113" t="s">
        <v>887</v>
      </c>
      <c r="D63" s="6" t="s">
        <v>888</v>
      </c>
      <c r="E63" s="6" t="s">
        <v>889</v>
      </c>
      <c r="F63" s="6" t="s">
        <v>890</v>
      </c>
      <c r="G63" s="225"/>
      <c r="H63" s="51"/>
      <c r="I63" s="51" t="s">
        <v>78</v>
      </c>
      <c r="J63" s="53" t="s">
        <v>129</v>
      </c>
      <c r="K63" s="51" t="s">
        <v>78</v>
      </c>
      <c r="L63" s="90" t="s">
        <v>79</v>
      </c>
      <c r="M63" s="38" t="s">
        <v>891</v>
      </c>
      <c r="N63" s="38" t="s">
        <v>891</v>
      </c>
      <c r="O63" s="38"/>
      <c r="P63" s="72"/>
      <c r="Q63" s="72">
        <v>0</v>
      </c>
      <c r="R63" s="72">
        <v>0</v>
      </c>
      <c r="S63" s="101">
        <f t="shared" si="5"/>
        <v>0</v>
      </c>
      <c r="T63" s="51">
        <v>0</v>
      </c>
      <c r="U63" s="72">
        <v>0</v>
      </c>
      <c r="V63" s="51">
        <v>2</v>
      </c>
      <c r="W63" s="72">
        <v>17.52</v>
      </c>
      <c r="X63" s="51">
        <v>2</v>
      </c>
      <c r="Y63" s="101">
        <v>35.04</v>
      </c>
      <c r="Z63" s="101">
        <f t="shared" si="6"/>
        <v>35.04</v>
      </c>
      <c r="AA63" s="233"/>
      <c r="AB63" s="13"/>
      <c r="AC63" s="13"/>
    </row>
    <row r="64" spans="1:29" ht="57" x14ac:dyDescent="0.2">
      <c r="A64" s="124" t="s">
        <v>329</v>
      </c>
      <c r="B64" s="200" t="s">
        <v>942</v>
      </c>
      <c r="C64" s="113" t="s">
        <v>892</v>
      </c>
      <c r="D64" s="6" t="s">
        <v>893</v>
      </c>
      <c r="E64" s="6" t="s">
        <v>815</v>
      </c>
      <c r="F64" s="6" t="s">
        <v>894</v>
      </c>
      <c r="G64" s="225"/>
      <c r="H64" s="51"/>
      <c r="I64" s="51" t="s">
        <v>78</v>
      </c>
      <c r="J64" s="53" t="s">
        <v>129</v>
      </c>
      <c r="K64" s="51" t="s">
        <v>78</v>
      </c>
      <c r="L64" s="90" t="s">
        <v>895</v>
      </c>
      <c r="M64" s="38" t="s">
        <v>896</v>
      </c>
      <c r="N64" s="38" t="s">
        <v>896</v>
      </c>
      <c r="O64" s="38"/>
      <c r="P64" s="72"/>
      <c r="Q64" s="72">
        <v>0</v>
      </c>
      <c r="R64" s="72">
        <v>0</v>
      </c>
      <c r="S64" s="101">
        <f t="shared" si="5"/>
        <v>0</v>
      </c>
      <c r="T64" s="51">
        <v>0</v>
      </c>
      <c r="U64" s="72">
        <v>0</v>
      </c>
      <c r="V64" s="51">
        <v>6</v>
      </c>
      <c r="W64" s="72">
        <v>263.87</v>
      </c>
      <c r="X64" s="51">
        <v>6</v>
      </c>
      <c r="Y64" s="101">
        <f t="shared" ref="Y64:Y66" si="7">(T64*U64)+(V64*W64)</f>
        <v>1583.22</v>
      </c>
      <c r="Z64" s="101">
        <f t="shared" si="6"/>
        <v>1583.22</v>
      </c>
      <c r="AA64" s="233"/>
      <c r="AB64" s="13"/>
      <c r="AC64" s="13"/>
    </row>
    <row r="65" spans="1:29" ht="28.5" x14ac:dyDescent="0.2">
      <c r="A65" s="124" t="s">
        <v>329</v>
      </c>
      <c r="B65" s="200" t="s">
        <v>942</v>
      </c>
      <c r="C65" s="113" t="s">
        <v>897</v>
      </c>
      <c r="D65" s="6" t="s">
        <v>898</v>
      </c>
      <c r="E65" s="6" t="s">
        <v>899</v>
      </c>
      <c r="F65" s="6" t="s">
        <v>900</v>
      </c>
      <c r="G65" s="225"/>
      <c r="H65" s="51"/>
      <c r="I65" s="51" t="s">
        <v>78</v>
      </c>
      <c r="J65" s="53" t="s">
        <v>129</v>
      </c>
      <c r="K65" s="51" t="s">
        <v>78</v>
      </c>
      <c r="L65" s="90" t="s">
        <v>901</v>
      </c>
      <c r="M65" s="38" t="s">
        <v>902</v>
      </c>
      <c r="N65" s="38" t="s">
        <v>902</v>
      </c>
      <c r="O65" s="38"/>
      <c r="P65" s="72"/>
      <c r="Q65" s="72">
        <v>0</v>
      </c>
      <c r="R65" s="72">
        <v>0</v>
      </c>
      <c r="S65" s="101">
        <f t="shared" si="5"/>
        <v>0</v>
      </c>
      <c r="T65" s="51">
        <v>0</v>
      </c>
      <c r="U65" s="72">
        <v>0</v>
      </c>
      <c r="V65" s="51">
        <v>2</v>
      </c>
      <c r="W65" s="72">
        <v>263.87</v>
      </c>
      <c r="X65" s="51">
        <v>2</v>
      </c>
      <c r="Y65" s="101">
        <f t="shared" si="7"/>
        <v>527.74</v>
      </c>
      <c r="Z65" s="101">
        <f t="shared" si="6"/>
        <v>527.74</v>
      </c>
      <c r="AA65" s="233"/>
      <c r="AB65" s="13"/>
      <c r="AC65" s="13"/>
    </row>
    <row r="66" spans="1:29" ht="28.5" x14ac:dyDescent="0.2">
      <c r="A66" s="124" t="s">
        <v>329</v>
      </c>
      <c r="B66" s="200" t="s">
        <v>942</v>
      </c>
      <c r="C66" s="113" t="s">
        <v>903</v>
      </c>
      <c r="D66" s="6" t="s">
        <v>904</v>
      </c>
      <c r="E66" s="6" t="s">
        <v>815</v>
      </c>
      <c r="F66" s="6" t="s">
        <v>905</v>
      </c>
      <c r="G66" s="225"/>
      <c r="H66" s="51"/>
      <c r="I66" s="51" t="s">
        <v>78</v>
      </c>
      <c r="J66" s="53" t="s">
        <v>129</v>
      </c>
      <c r="K66" s="51" t="s">
        <v>78</v>
      </c>
      <c r="L66" s="90" t="s">
        <v>906</v>
      </c>
      <c r="M66" s="38" t="s">
        <v>907</v>
      </c>
      <c r="N66" s="38" t="s">
        <v>907</v>
      </c>
      <c r="O66" s="38"/>
      <c r="P66" s="72"/>
      <c r="Q66" s="72">
        <v>0</v>
      </c>
      <c r="R66" s="72">
        <v>0</v>
      </c>
      <c r="S66" s="101">
        <f t="shared" si="5"/>
        <v>0</v>
      </c>
      <c r="T66" s="51">
        <v>0</v>
      </c>
      <c r="U66" s="72">
        <v>0</v>
      </c>
      <c r="V66" s="51">
        <v>2</v>
      </c>
      <c r="W66" s="72">
        <v>263.87</v>
      </c>
      <c r="X66" s="51">
        <v>2</v>
      </c>
      <c r="Y66" s="101">
        <f t="shared" si="7"/>
        <v>527.74</v>
      </c>
      <c r="Z66" s="101">
        <f t="shared" si="6"/>
        <v>527.74</v>
      </c>
      <c r="AA66" s="233"/>
      <c r="AB66" s="13"/>
      <c r="AC66" s="13"/>
    </row>
    <row r="67" spans="1:29" ht="28.5" x14ac:dyDescent="0.2">
      <c r="A67" s="124" t="s">
        <v>329</v>
      </c>
      <c r="B67" s="200" t="s">
        <v>942</v>
      </c>
      <c r="C67" s="113" t="s">
        <v>908</v>
      </c>
      <c r="D67" s="6" t="s">
        <v>909</v>
      </c>
      <c r="E67" s="6" t="s">
        <v>815</v>
      </c>
      <c r="F67" s="6" t="s">
        <v>910</v>
      </c>
      <c r="G67" s="225"/>
      <c r="H67" s="51"/>
      <c r="I67" s="51" t="s">
        <v>78</v>
      </c>
      <c r="J67" s="53" t="s">
        <v>129</v>
      </c>
      <c r="K67" s="51" t="s">
        <v>78</v>
      </c>
      <c r="L67" s="90" t="s">
        <v>911</v>
      </c>
      <c r="M67" s="38" t="s">
        <v>912</v>
      </c>
      <c r="N67" s="38" t="s">
        <v>912</v>
      </c>
      <c r="O67" s="38"/>
      <c r="P67" s="72"/>
      <c r="Q67" s="72">
        <v>0</v>
      </c>
      <c r="R67" s="72">
        <v>0</v>
      </c>
      <c r="S67" s="101">
        <f t="shared" si="5"/>
        <v>0</v>
      </c>
      <c r="T67" s="51">
        <v>0</v>
      </c>
      <c r="U67" s="72">
        <v>0</v>
      </c>
      <c r="V67" s="51">
        <v>2</v>
      </c>
      <c r="W67" s="72">
        <v>263.87</v>
      </c>
      <c r="X67" s="51">
        <v>2</v>
      </c>
      <c r="Y67" s="101">
        <f t="shared" si="1"/>
        <v>527.74</v>
      </c>
      <c r="Z67" s="101">
        <f t="shared" si="6"/>
        <v>527.74</v>
      </c>
      <c r="AA67" s="233"/>
      <c r="AB67" s="13"/>
      <c r="AC67" s="13"/>
    </row>
    <row r="68" spans="1:29" ht="28.5" x14ac:dyDescent="0.2">
      <c r="A68" s="124" t="s">
        <v>329</v>
      </c>
      <c r="B68" s="200" t="s">
        <v>942</v>
      </c>
      <c r="C68" s="116" t="s">
        <v>913</v>
      </c>
      <c r="D68" s="49" t="s">
        <v>914</v>
      </c>
      <c r="E68" s="49" t="s">
        <v>915</v>
      </c>
      <c r="F68" s="49" t="s">
        <v>905</v>
      </c>
      <c r="G68" s="226"/>
      <c r="H68" s="51"/>
      <c r="I68" s="51" t="s">
        <v>78</v>
      </c>
      <c r="J68" s="53" t="s">
        <v>129</v>
      </c>
      <c r="K68" s="51" t="s">
        <v>78</v>
      </c>
      <c r="L68" s="90" t="s">
        <v>906</v>
      </c>
      <c r="M68" s="38" t="s">
        <v>907</v>
      </c>
      <c r="N68" s="38" t="s">
        <v>907</v>
      </c>
      <c r="O68" s="38"/>
      <c r="P68" s="72"/>
      <c r="Q68" s="72">
        <v>0</v>
      </c>
      <c r="R68" s="72">
        <v>0</v>
      </c>
      <c r="S68" s="101">
        <f t="shared" si="5"/>
        <v>0</v>
      </c>
      <c r="T68" s="51">
        <v>0</v>
      </c>
      <c r="U68" s="72">
        <v>0</v>
      </c>
      <c r="V68" s="51">
        <v>2</v>
      </c>
      <c r="W68" s="72">
        <v>263.87</v>
      </c>
      <c r="X68" s="51">
        <v>2</v>
      </c>
      <c r="Y68" s="101">
        <f t="shared" si="1"/>
        <v>527.74</v>
      </c>
      <c r="Z68" s="101">
        <f t="shared" si="6"/>
        <v>527.74</v>
      </c>
      <c r="AA68" s="233"/>
      <c r="AB68" s="13"/>
      <c r="AC68" s="13"/>
    </row>
    <row r="69" spans="1:29" ht="14.25" x14ac:dyDescent="0.2">
      <c r="A69" s="124" t="s">
        <v>329</v>
      </c>
      <c r="B69" s="200" t="s">
        <v>942</v>
      </c>
      <c r="C69" s="223" t="s">
        <v>916</v>
      </c>
      <c r="D69" s="51" t="s">
        <v>917</v>
      </c>
      <c r="E69" s="51" t="s">
        <v>918</v>
      </c>
      <c r="F69" s="51" t="s">
        <v>894</v>
      </c>
      <c r="G69" s="227"/>
      <c r="H69" s="51"/>
      <c r="I69" s="51" t="s">
        <v>78</v>
      </c>
      <c r="J69" s="53" t="s">
        <v>129</v>
      </c>
      <c r="K69" s="51" t="s">
        <v>78</v>
      </c>
      <c r="L69" s="90" t="s">
        <v>272</v>
      </c>
      <c r="M69" s="38">
        <v>44945</v>
      </c>
      <c r="N69" s="38">
        <v>44945</v>
      </c>
      <c r="O69" s="38"/>
      <c r="P69" s="72"/>
      <c r="Q69" s="72">
        <v>0</v>
      </c>
      <c r="R69" s="72">
        <v>0</v>
      </c>
      <c r="S69" s="101">
        <f t="shared" si="5"/>
        <v>0</v>
      </c>
      <c r="T69" s="51">
        <v>0</v>
      </c>
      <c r="U69" s="72">
        <v>0</v>
      </c>
      <c r="V69" s="51">
        <v>1</v>
      </c>
      <c r="W69" s="72">
        <v>263.87</v>
      </c>
      <c r="X69" s="51">
        <v>1</v>
      </c>
      <c r="Y69" s="101">
        <f t="shared" si="1"/>
        <v>263.87</v>
      </c>
      <c r="Z69" s="101">
        <f t="shared" si="6"/>
        <v>263.87</v>
      </c>
      <c r="AA69" s="233"/>
      <c r="AB69" s="13"/>
      <c r="AC69" s="13"/>
    </row>
    <row r="70" spans="1:29" ht="57" x14ac:dyDescent="0.2">
      <c r="A70" s="124" t="s">
        <v>329</v>
      </c>
      <c r="B70" s="200" t="s">
        <v>942</v>
      </c>
      <c r="C70" s="223" t="s">
        <v>919</v>
      </c>
      <c r="D70" s="51" t="s">
        <v>920</v>
      </c>
      <c r="E70" s="51" t="s">
        <v>899</v>
      </c>
      <c r="F70" s="51" t="s">
        <v>894</v>
      </c>
      <c r="G70" s="227"/>
      <c r="H70" s="51"/>
      <c r="I70" s="51" t="s">
        <v>78</v>
      </c>
      <c r="J70" s="53" t="s">
        <v>129</v>
      </c>
      <c r="K70" s="51" t="s">
        <v>78</v>
      </c>
      <c r="L70" s="90" t="s">
        <v>921</v>
      </c>
      <c r="M70" s="38" t="s">
        <v>922</v>
      </c>
      <c r="N70" s="38" t="s">
        <v>922</v>
      </c>
      <c r="O70" s="38"/>
      <c r="P70" s="72"/>
      <c r="Q70" s="72">
        <v>0</v>
      </c>
      <c r="R70" s="72">
        <v>0</v>
      </c>
      <c r="S70" s="101">
        <f t="shared" si="5"/>
        <v>0</v>
      </c>
      <c r="T70" s="51">
        <v>0</v>
      </c>
      <c r="U70" s="72">
        <v>0</v>
      </c>
      <c r="V70" s="51">
        <v>5</v>
      </c>
      <c r="W70" s="72">
        <v>263.87</v>
      </c>
      <c r="X70" s="51">
        <v>5</v>
      </c>
      <c r="Y70" s="101">
        <f t="shared" si="1"/>
        <v>1319.35</v>
      </c>
      <c r="Z70" s="101">
        <f t="shared" si="6"/>
        <v>1319.35</v>
      </c>
      <c r="AA70" s="233"/>
      <c r="AB70" s="13"/>
      <c r="AC70" s="13"/>
    </row>
    <row r="71" spans="1:29" ht="28.5" x14ac:dyDescent="0.2">
      <c r="A71" s="124" t="s">
        <v>329</v>
      </c>
      <c r="B71" s="200" t="s">
        <v>942</v>
      </c>
      <c r="C71" s="223" t="s">
        <v>923</v>
      </c>
      <c r="D71" s="51" t="s">
        <v>924</v>
      </c>
      <c r="E71" s="51" t="s">
        <v>918</v>
      </c>
      <c r="F71" s="51" t="s">
        <v>894</v>
      </c>
      <c r="G71" s="227"/>
      <c r="H71" s="51"/>
      <c r="I71" s="51" t="s">
        <v>78</v>
      </c>
      <c r="J71" s="53" t="s">
        <v>129</v>
      </c>
      <c r="K71" s="51" t="s">
        <v>78</v>
      </c>
      <c r="L71" s="90" t="s">
        <v>925</v>
      </c>
      <c r="M71" s="38" t="s">
        <v>926</v>
      </c>
      <c r="N71" s="38" t="s">
        <v>926</v>
      </c>
      <c r="O71" s="38"/>
      <c r="P71" s="72"/>
      <c r="Q71" s="72">
        <v>0</v>
      </c>
      <c r="R71" s="72">
        <v>0</v>
      </c>
      <c r="S71" s="101">
        <f t="shared" si="5"/>
        <v>0</v>
      </c>
      <c r="T71" s="51">
        <v>0</v>
      </c>
      <c r="U71" s="72">
        <v>0</v>
      </c>
      <c r="V71" s="51">
        <v>2</v>
      </c>
      <c r="W71" s="72">
        <v>263.87</v>
      </c>
      <c r="X71" s="51">
        <v>2</v>
      </c>
      <c r="Y71" s="101">
        <f t="shared" si="1"/>
        <v>527.74</v>
      </c>
      <c r="Z71" s="101">
        <f t="shared" si="6"/>
        <v>527.74</v>
      </c>
      <c r="AA71" s="233"/>
      <c r="AB71" s="13"/>
      <c r="AC71" s="13"/>
    </row>
    <row r="72" spans="1:29" ht="71.25" x14ac:dyDescent="0.2">
      <c r="A72" s="124" t="s">
        <v>329</v>
      </c>
      <c r="B72" s="200" t="s">
        <v>942</v>
      </c>
      <c r="C72" s="223" t="s">
        <v>927</v>
      </c>
      <c r="D72" s="51" t="s">
        <v>928</v>
      </c>
      <c r="E72" s="51" t="s">
        <v>929</v>
      </c>
      <c r="F72" s="51" t="s">
        <v>894</v>
      </c>
      <c r="G72" s="227"/>
      <c r="H72" s="51"/>
      <c r="I72" s="51" t="s">
        <v>78</v>
      </c>
      <c r="J72" s="53" t="s">
        <v>129</v>
      </c>
      <c r="K72" s="51" t="s">
        <v>78</v>
      </c>
      <c r="L72" s="90" t="s">
        <v>930</v>
      </c>
      <c r="M72" s="38" t="s">
        <v>931</v>
      </c>
      <c r="N72" s="38" t="s">
        <v>931</v>
      </c>
      <c r="O72" s="38"/>
      <c r="P72" s="72"/>
      <c r="Q72" s="72">
        <v>0</v>
      </c>
      <c r="R72" s="72">
        <v>0</v>
      </c>
      <c r="S72" s="101">
        <f t="shared" si="5"/>
        <v>0</v>
      </c>
      <c r="T72" s="51">
        <v>0</v>
      </c>
      <c r="U72" s="72">
        <v>0</v>
      </c>
      <c r="V72" s="51">
        <v>7</v>
      </c>
      <c r="W72" s="72">
        <v>263.87</v>
      </c>
      <c r="X72" s="51">
        <v>7</v>
      </c>
      <c r="Y72" s="101">
        <f t="shared" si="1"/>
        <v>1847.0900000000001</v>
      </c>
      <c r="Z72" s="101">
        <f t="shared" si="6"/>
        <v>1847.0900000000001</v>
      </c>
      <c r="AA72" s="233"/>
      <c r="AB72" s="13"/>
      <c r="AC72" s="13"/>
    </row>
    <row r="73" spans="1:29" ht="57" x14ac:dyDescent="0.2">
      <c r="A73" s="124" t="s">
        <v>329</v>
      </c>
      <c r="B73" s="200" t="s">
        <v>942</v>
      </c>
      <c r="C73" s="223" t="s">
        <v>932</v>
      </c>
      <c r="D73" s="51" t="s">
        <v>933</v>
      </c>
      <c r="E73" s="51" t="s">
        <v>918</v>
      </c>
      <c r="F73" s="51" t="s">
        <v>894</v>
      </c>
      <c r="G73" s="227"/>
      <c r="H73" s="51"/>
      <c r="I73" s="51" t="s">
        <v>78</v>
      </c>
      <c r="J73" s="53" t="s">
        <v>129</v>
      </c>
      <c r="K73" s="51" t="s">
        <v>78</v>
      </c>
      <c r="L73" s="90" t="s">
        <v>934</v>
      </c>
      <c r="M73" s="38" t="s">
        <v>935</v>
      </c>
      <c r="N73" s="38" t="s">
        <v>935</v>
      </c>
      <c r="O73" s="38"/>
      <c r="P73" s="72"/>
      <c r="Q73" s="72">
        <v>0</v>
      </c>
      <c r="R73" s="72">
        <v>0</v>
      </c>
      <c r="S73" s="101">
        <f t="shared" si="5"/>
        <v>0</v>
      </c>
      <c r="T73" s="51">
        <v>0</v>
      </c>
      <c r="U73" s="72">
        <v>0</v>
      </c>
      <c r="V73" s="51">
        <v>6</v>
      </c>
      <c r="W73" s="72">
        <v>263.87</v>
      </c>
      <c r="X73" s="51">
        <v>6</v>
      </c>
      <c r="Y73" s="101">
        <f t="shared" si="1"/>
        <v>1583.22</v>
      </c>
      <c r="Z73" s="101">
        <f t="shared" si="6"/>
        <v>1583.22</v>
      </c>
      <c r="AA73" s="233"/>
      <c r="AB73" s="13"/>
      <c r="AC73" s="13"/>
    </row>
    <row r="74" spans="1:29" ht="28.5" x14ac:dyDescent="0.2">
      <c r="A74" s="124" t="s">
        <v>329</v>
      </c>
      <c r="B74" s="200" t="s">
        <v>942</v>
      </c>
      <c r="C74" s="223" t="s">
        <v>936</v>
      </c>
      <c r="D74" s="51" t="s">
        <v>937</v>
      </c>
      <c r="E74" s="51" t="s">
        <v>899</v>
      </c>
      <c r="F74" s="51" t="s">
        <v>894</v>
      </c>
      <c r="G74" s="227"/>
      <c r="H74" s="51"/>
      <c r="I74" s="51" t="s">
        <v>78</v>
      </c>
      <c r="J74" s="53" t="s">
        <v>129</v>
      </c>
      <c r="K74" s="51" t="s">
        <v>78</v>
      </c>
      <c r="L74" s="90" t="s">
        <v>938</v>
      </c>
      <c r="M74" s="38" t="s">
        <v>939</v>
      </c>
      <c r="N74" s="38" t="s">
        <v>939</v>
      </c>
      <c r="O74" s="38"/>
      <c r="P74" s="72"/>
      <c r="Q74" s="72">
        <v>0</v>
      </c>
      <c r="R74" s="72">
        <v>0</v>
      </c>
      <c r="S74" s="101">
        <f t="shared" si="5"/>
        <v>0</v>
      </c>
      <c r="T74" s="51">
        <v>0</v>
      </c>
      <c r="U74" s="72">
        <v>0</v>
      </c>
      <c r="V74" s="51">
        <v>2</v>
      </c>
      <c r="W74" s="72">
        <v>263.87</v>
      </c>
      <c r="X74" s="51">
        <v>2</v>
      </c>
      <c r="Y74" s="101">
        <f t="shared" si="1"/>
        <v>527.74</v>
      </c>
      <c r="Z74" s="101">
        <f t="shared" si="6"/>
        <v>527.74</v>
      </c>
      <c r="AA74" s="233"/>
      <c r="AB74" s="13"/>
      <c r="AC74" s="13"/>
    </row>
    <row r="75" spans="1:29" ht="71.25" x14ac:dyDescent="0.2">
      <c r="A75" s="124" t="s">
        <v>329</v>
      </c>
      <c r="B75" s="200" t="s">
        <v>942</v>
      </c>
      <c r="C75" s="223" t="s">
        <v>940</v>
      </c>
      <c r="D75" s="51" t="s">
        <v>941</v>
      </c>
      <c r="E75" s="51" t="s">
        <v>524</v>
      </c>
      <c r="F75" s="51" t="s">
        <v>894</v>
      </c>
      <c r="G75" s="227"/>
      <c r="H75" s="51"/>
      <c r="I75" s="51" t="s">
        <v>78</v>
      </c>
      <c r="J75" s="53" t="s">
        <v>129</v>
      </c>
      <c r="K75" s="51" t="s">
        <v>78</v>
      </c>
      <c r="L75" s="90" t="s">
        <v>930</v>
      </c>
      <c r="M75" s="38" t="s">
        <v>931</v>
      </c>
      <c r="N75" s="38" t="s">
        <v>931</v>
      </c>
      <c r="O75" s="38"/>
      <c r="P75" s="72"/>
      <c r="Q75" s="72">
        <v>0</v>
      </c>
      <c r="R75" s="72">
        <v>0</v>
      </c>
      <c r="S75" s="101">
        <f t="shared" si="5"/>
        <v>0</v>
      </c>
      <c r="T75" s="51">
        <v>0</v>
      </c>
      <c r="U75" s="72">
        <v>0</v>
      </c>
      <c r="V75" s="51">
        <v>7</v>
      </c>
      <c r="W75" s="72">
        <v>263.87</v>
      </c>
      <c r="X75" s="51">
        <v>1847.09</v>
      </c>
      <c r="Y75" s="101">
        <f t="shared" si="1"/>
        <v>1847.0900000000001</v>
      </c>
      <c r="Z75" s="101">
        <f t="shared" si="6"/>
        <v>1847.0900000000001</v>
      </c>
      <c r="AA75" s="233"/>
      <c r="AB75" s="13"/>
      <c r="AC75" s="13"/>
    </row>
    <row r="76" spans="1:29" ht="28.5" x14ac:dyDescent="0.2">
      <c r="A76" s="124" t="s">
        <v>329</v>
      </c>
      <c r="B76" s="200" t="s">
        <v>781</v>
      </c>
      <c r="C76" s="41" t="s">
        <v>760</v>
      </c>
      <c r="D76" s="102" t="s">
        <v>761</v>
      </c>
      <c r="E76" s="200" t="s">
        <v>762</v>
      </c>
      <c r="F76" s="29" t="s">
        <v>109</v>
      </c>
      <c r="G76" s="104"/>
      <c r="H76" s="207"/>
      <c r="I76" s="207" t="s">
        <v>78</v>
      </c>
      <c r="J76" s="125" t="s">
        <v>284</v>
      </c>
      <c r="K76" s="207" t="s">
        <v>78</v>
      </c>
      <c r="L76" s="228" t="s">
        <v>763</v>
      </c>
      <c r="M76" s="229">
        <v>44951</v>
      </c>
      <c r="N76" s="229">
        <v>44953</v>
      </c>
      <c r="O76" s="230"/>
      <c r="P76" s="231"/>
      <c r="Q76" s="231">
        <v>0</v>
      </c>
      <c r="R76" s="231">
        <v>0</v>
      </c>
      <c r="S76" s="232">
        <f t="shared" ref="S76:S85" si="8">Q76+R76</f>
        <v>0</v>
      </c>
      <c r="T76" s="207">
        <v>2</v>
      </c>
      <c r="U76" s="231">
        <v>527.75</v>
      </c>
      <c r="V76" s="207">
        <v>0</v>
      </c>
      <c r="W76" s="231">
        <v>0</v>
      </c>
      <c r="X76" s="207">
        <v>0</v>
      </c>
      <c r="Y76" s="232">
        <f t="shared" si="1"/>
        <v>1055.5</v>
      </c>
      <c r="Z76" s="232">
        <f t="shared" ref="Z76:Z85" si="9">S76+Y76</f>
        <v>1055.5</v>
      </c>
      <c r="AA76" s="84" t="s">
        <v>81</v>
      </c>
      <c r="AB76" s="13"/>
      <c r="AC76" s="13"/>
    </row>
    <row r="77" spans="1:29" ht="28.5" x14ac:dyDescent="0.2">
      <c r="A77" s="124" t="s">
        <v>329</v>
      </c>
      <c r="B77" s="200" t="s">
        <v>781</v>
      </c>
      <c r="C77" s="104" t="s">
        <v>764</v>
      </c>
      <c r="D77" s="102" t="s">
        <v>765</v>
      </c>
      <c r="E77" s="200" t="s">
        <v>524</v>
      </c>
      <c r="F77" s="29" t="s">
        <v>109</v>
      </c>
      <c r="G77" s="104"/>
      <c r="H77" s="200"/>
      <c r="I77" s="200" t="s">
        <v>78</v>
      </c>
      <c r="J77" s="102" t="s">
        <v>312</v>
      </c>
      <c r="K77" s="200" t="s">
        <v>78</v>
      </c>
      <c r="L77" s="201" t="s">
        <v>545</v>
      </c>
      <c r="M77" s="202">
        <v>44944</v>
      </c>
      <c r="N77" s="202">
        <v>44946</v>
      </c>
      <c r="O77" s="203"/>
      <c r="P77" s="204"/>
      <c r="Q77" s="204">
        <v>0</v>
      </c>
      <c r="R77" s="204">
        <v>0</v>
      </c>
      <c r="S77" s="205">
        <f t="shared" si="8"/>
        <v>0</v>
      </c>
      <c r="T77" s="200">
        <v>2</v>
      </c>
      <c r="U77" s="204">
        <v>527.75</v>
      </c>
      <c r="V77" s="200">
        <v>0</v>
      </c>
      <c r="W77" s="204">
        <v>0</v>
      </c>
      <c r="X77" s="200">
        <v>0</v>
      </c>
      <c r="Y77" s="205">
        <f t="shared" si="1"/>
        <v>1055.5</v>
      </c>
      <c r="Z77" s="205">
        <f t="shared" si="9"/>
        <v>1055.5</v>
      </c>
      <c r="AA77" s="20" t="s">
        <v>81</v>
      </c>
      <c r="AB77" s="13"/>
      <c r="AC77" s="13"/>
    </row>
    <row r="78" spans="1:29" ht="28.5" x14ac:dyDescent="0.2">
      <c r="A78" s="124" t="s">
        <v>329</v>
      </c>
      <c r="B78" s="200" t="s">
        <v>781</v>
      </c>
      <c r="C78" s="104" t="s">
        <v>766</v>
      </c>
      <c r="D78" s="206" t="s">
        <v>767</v>
      </c>
      <c r="E78" s="200" t="s">
        <v>768</v>
      </c>
      <c r="F78" s="102" t="s">
        <v>769</v>
      </c>
      <c r="G78" s="104"/>
      <c r="H78" s="200"/>
      <c r="I78" s="200" t="s">
        <v>78</v>
      </c>
      <c r="J78" s="102" t="s">
        <v>312</v>
      </c>
      <c r="K78" s="200" t="s">
        <v>78</v>
      </c>
      <c r="L78" s="201" t="s">
        <v>770</v>
      </c>
      <c r="M78" s="202">
        <v>44936</v>
      </c>
      <c r="N78" s="202">
        <v>44948</v>
      </c>
      <c r="O78" s="203"/>
      <c r="P78" s="204"/>
      <c r="Q78" s="204">
        <v>0</v>
      </c>
      <c r="R78" s="204">
        <v>0</v>
      </c>
      <c r="S78" s="205">
        <f t="shared" si="8"/>
        <v>0</v>
      </c>
      <c r="T78" s="200">
        <v>2</v>
      </c>
      <c r="U78" s="204">
        <v>527.75</v>
      </c>
      <c r="V78" s="200">
        <v>0</v>
      </c>
      <c r="W78" s="204">
        <v>0</v>
      </c>
      <c r="X78" s="200">
        <v>0</v>
      </c>
      <c r="Y78" s="205">
        <f t="shared" si="1"/>
        <v>1055.5</v>
      </c>
      <c r="Z78" s="205">
        <f t="shared" si="9"/>
        <v>1055.5</v>
      </c>
      <c r="AA78" s="20" t="s">
        <v>81</v>
      </c>
      <c r="AB78" s="13"/>
      <c r="AC78" s="13"/>
    </row>
    <row r="79" spans="1:29" ht="28.5" x14ac:dyDescent="0.2">
      <c r="A79" s="124" t="s">
        <v>329</v>
      </c>
      <c r="B79" s="200" t="s">
        <v>781</v>
      </c>
      <c r="C79" s="104" t="s">
        <v>771</v>
      </c>
      <c r="D79" s="206" t="s">
        <v>772</v>
      </c>
      <c r="E79" s="200" t="s">
        <v>773</v>
      </c>
      <c r="F79" s="102" t="s">
        <v>774</v>
      </c>
      <c r="G79" s="104"/>
      <c r="H79" s="200"/>
      <c r="I79" s="200" t="s">
        <v>78</v>
      </c>
      <c r="J79" s="102" t="s">
        <v>312</v>
      </c>
      <c r="K79" s="200" t="s">
        <v>78</v>
      </c>
      <c r="L79" s="201" t="s">
        <v>545</v>
      </c>
      <c r="M79" s="202">
        <v>44931</v>
      </c>
      <c r="N79" s="202">
        <v>44932</v>
      </c>
      <c r="O79" s="203"/>
      <c r="P79" s="204"/>
      <c r="Q79" s="204">
        <v>0</v>
      </c>
      <c r="R79" s="204">
        <v>0</v>
      </c>
      <c r="S79" s="205">
        <f t="shared" si="8"/>
        <v>0</v>
      </c>
      <c r="T79" s="200">
        <v>1</v>
      </c>
      <c r="U79" s="204">
        <v>54.01</v>
      </c>
      <c r="V79" s="200">
        <v>0</v>
      </c>
      <c r="W79" s="204">
        <v>0</v>
      </c>
      <c r="X79" s="200">
        <v>0</v>
      </c>
      <c r="Y79" s="205">
        <f t="shared" si="1"/>
        <v>54.01</v>
      </c>
      <c r="Z79" s="205">
        <f t="shared" si="9"/>
        <v>54.01</v>
      </c>
      <c r="AA79" s="20" t="s">
        <v>81</v>
      </c>
      <c r="AB79" s="13"/>
      <c r="AC79" s="13"/>
    </row>
    <row r="80" spans="1:29" ht="28.5" x14ac:dyDescent="0.2">
      <c r="A80" s="124" t="s">
        <v>329</v>
      </c>
      <c r="B80" s="200" t="s">
        <v>781</v>
      </c>
      <c r="C80" s="104" t="s">
        <v>771</v>
      </c>
      <c r="D80" s="200" t="s">
        <v>772</v>
      </c>
      <c r="E80" s="200" t="s">
        <v>773</v>
      </c>
      <c r="F80" s="102" t="s">
        <v>775</v>
      </c>
      <c r="G80" s="104"/>
      <c r="H80" s="200"/>
      <c r="I80" s="200" t="s">
        <v>78</v>
      </c>
      <c r="J80" s="102" t="s">
        <v>312</v>
      </c>
      <c r="K80" s="200" t="s">
        <v>78</v>
      </c>
      <c r="L80" s="201" t="s">
        <v>284</v>
      </c>
      <c r="M80" s="202">
        <v>44935</v>
      </c>
      <c r="N80" s="202">
        <v>44936</v>
      </c>
      <c r="O80" s="203"/>
      <c r="P80" s="204"/>
      <c r="Q80" s="204">
        <v>0</v>
      </c>
      <c r="R80" s="204">
        <v>0</v>
      </c>
      <c r="S80" s="205">
        <f t="shared" si="8"/>
        <v>0</v>
      </c>
      <c r="T80" s="200">
        <v>1</v>
      </c>
      <c r="U80" s="204">
        <v>54.01</v>
      </c>
      <c r="V80" s="200">
        <v>0</v>
      </c>
      <c r="W80" s="204">
        <v>0</v>
      </c>
      <c r="X80" s="200">
        <v>0</v>
      </c>
      <c r="Y80" s="205">
        <f t="shared" si="1"/>
        <v>54.01</v>
      </c>
      <c r="Z80" s="205">
        <f t="shared" si="9"/>
        <v>54.01</v>
      </c>
      <c r="AA80" s="20" t="s">
        <v>81</v>
      </c>
      <c r="AB80" s="13"/>
      <c r="AC80" s="13"/>
    </row>
    <row r="81" spans="1:29" ht="28.5" x14ac:dyDescent="0.2">
      <c r="A81" s="124" t="s">
        <v>329</v>
      </c>
      <c r="B81" s="200" t="s">
        <v>781</v>
      </c>
      <c r="C81" s="238" t="s">
        <v>771</v>
      </c>
      <c r="D81" s="207" t="s">
        <v>772</v>
      </c>
      <c r="E81" s="200" t="s">
        <v>773</v>
      </c>
      <c r="F81" s="200" t="s">
        <v>774</v>
      </c>
      <c r="G81" s="104"/>
      <c r="H81" s="200"/>
      <c r="I81" s="200" t="s">
        <v>78</v>
      </c>
      <c r="J81" s="102" t="s">
        <v>312</v>
      </c>
      <c r="K81" s="200" t="s">
        <v>78</v>
      </c>
      <c r="L81" s="201" t="s">
        <v>545</v>
      </c>
      <c r="M81" s="202">
        <v>44938</v>
      </c>
      <c r="N81" s="202">
        <v>44939</v>
      </c>
      <c r="O81" s="203"/>
      <c r="P81" s="204"/>
      <c r="Q81" s="204">
        <v>0</v>
      </c>
      <c r="R81" s="204">
        <v>0</v>
      </c>
      <c r="S81" s="205">
        <f t="shared" si="8"/>
        <v>0</v>
      </c>
      <c r="T81" s="200">
        <v>1</v>
      </c>
      <c r="U81" s="204">
        <v>54.01</v>
      </c>
      <c r="V81" s="200">
        <v>0</v>
      </c>
      <c r="W81" s="204">
        <v>0</v>
      </c>
      <c r="X81" s="200">
        <v>0</v>
      </c>
      <c r="Y81" s="205">
        <f t="shared" si="1"/>
        <v>54.01</v>
      </c>
      <c r="Z81" s="205">
        <f t="shared" si="9"/>
        <v>54.01</v>
      </c>
      <c r="AA81" s="20" t="s">
        <v>81</v>
      </c>
      <c r="AB81" s="13"/>
      <c r="AC81" s="13"/>
    </row>
    <row r="82" spans="1:29" ht="28.5" x14ac:dyDescent="0.2">
      <c r="A82" s="124" t="s">
        <v>329</v>
      </c>
      <c r="B82" s="200" t="s">
        <v>781</v>
      </c>
      <c r="C82" s="210" t="s">
        <v>766</v>
      </c>
      <c r="D82" s="200" t="s">
        <v>767</v>
      </c>
      <c r="E82" s="200" t="s">
        <v>768</v>
      </c>
      <c r="F82" s="200" t="s">
        <v>769</v>
      </c>
      <c r="G82" s="104"/>
      <c r="H82" s="200"/>
      <c r="I82" s="200" t="s">
        <v>78</v>
      </c>
      <c r="J82" s="102" t="s">
        <v>312</v>
      </c>
      <c r="K82" s="200" t="s">
        <v>78</v>
      </c>
      <c r="L82" s="201" t="s">
        <v>776</v>
      </c>
      <c r="M82" s="202">
        <v>44929</v>
      </c>
      <c r="N82" s="202">
        <v>-619810</v>
      </c>
      <c r="O82" s="203"/>
      <c r="P82" s="204"/>
      <c r="Q82" s="204">
        <v>0</v>
      </c>
      <c r="R82" s="204">
        <v>0</v>
      </c>
      <c r="S82" s="205">
        <f t="shared" si="8"/>
        <v>0</v>
      </c>
      <c r="T82" s="200">
        <v>3</v>
      </c>
      <c r="U82" s="204">
        <v>527.75</v>
      </c>
      <c r="V82" s="200">
        <v>0</v>
      </c>
      <c r="W82" s="204">
        <v>0</v>
      </c>
      <c r="X82" s="200">
        <v>0</v>
      </c>
      <c r="Y82" s="205">
        <f t="shared" si="1"/>
        <v>1583.25</v>
      </c>
      <c r="Z82" s="205">
        <f t="shared" si="9"/>
        <v>1583.25</v>
      </c>
      <c r="AA82" s="20" t="s">
        <v>81</v>
      </c>
      <c r="AB82" s="13"/>
      <c r="AC82" s="13"/>
    </row>
    <row r="83" spans="1:29" ht="28.5" x14ac:dyDescent="0.2">
      <c r="A83" s="124" t="s">
        <v>329</v>
      </c>
      <c r="B83" s="200" t="s">
        <v>781</v>
      </c>
      <c r="C83" s="211" t="s">
        <v>760</v>
      </c>
      <c r="D83" s="200" t="s">
        <v>761</v>
      </c>
      <c r="E83" s="200" t="s">
        <v>777</v>
      </c>
      <c r="F83" s="29" t="s">
        <v>109</v>
      </c>
      <c r="G83" s="104"/>
      <c r="H83" s="200"/>
      <c r="I83" s="200" t="s">
        <v>78</v>
      </c>
      <c r="J83" s="102" t="s">
        <v>284</v>
      </c>
      <c r="K83" s="200" t="s">
        <v>78</v>
      </c>
      <c r="L83" s="209" t="s">
        <v>778</v>
      </c>
      <c r="M83" s="202">
        <v>44943</v>
      </c>
      <c r="N83" s="202">
        <v>44946</v>
      </c>
      <c r="O83" s="203"/>
      <c r="P83" s="204"/>
      <c r="Q83" s="204">
        <v>0</v>
      </c>
      <c r="R83" s="204">
        <v>0</v>
      </c>
      <c r="S83" s="205">
        <f t="shared" si="8"/>
        <v>0</v>
      </c>
      <c r="T83" s="200">
        <v>3</v>
      </c>
      <c r="U83" s="204">
        <v>527.75</v>
      </c>
      <c r="V83" s="200">
        <v>0</v>
      </c>
      <c r="W83" s="204">
        <v>0</v>
      </c>
      <c r="X83" s="200">
        <v>0</v>
      </c>
      <c r="Y83" s="205">
        <f t="shared" si="1"/>
        <v>1583.25</v>
      </c>
      <c r="Z83" s="205">
        <f t="shared" si="9"/>
        <v>1583.25</v>
      </c>
      <c r="AA83" s="20" t="s">
        <v>81</v>
      </c>
      <c r="AB83" s="13"/>
      <c r="AC83" s="13"/>
    </row>
    <row r="84" spans="1:29" ht="28.5" x14ac:dyDescent="0.2">
      <c r="A84" s="124" t="s">
        <v>329</v>
      </c>
      <c r="B84" s="200" t="s">
        <v>781</v>
      </c>
      <c r="C84" s="211" t="s">
        <v>760</v>
      </c>
      <c r="D84" s="200" t="s">
        <v>761</v>
      </c>
      <c r="E84" s="200" t="s">
        <v>777</v>
      </c>
      <c r="F84" s="29" t="s">
        <v>109</v>
      </c>
      <c r="G84" s="104"/>
      <c r="H84" s="200"/>
      <c r="I84" s="200" t="s">
        <v>78</v>
      </c>
      <c r="J84" s="102" t="s">
        <v>284</v>
      </c>
      <c r="K84" s="200" t="s">
        <v>78</v>
      </c>
      <c r="L84" s="209" t="s">
        <v>779</v>
      </c>
      <c r="M84" s="202">
        <v>44956</v>
      </c>
      <c r="N84" s="202">
        <v>45229</v>
      </c>
      <c r="O84" s="203"/>
      <c r="P84" s="204"/>
      <c r="Q84" s="204">
        <v>0</v>
      </c>
      <c r="R84" s="204">
        <v>0</v>
      </c>
      <c r="S84" s="205">
        <f t="shared" si="8"/>
        <v>0</v>
      </c>
      <c r="T84" s="200">
        <v>1</v>
      </c>
      <c r="U84" s="204">
        <v>527.75</v>
      </c>
      <c r="V84" s="200">
        <v>0</v>
      </c>
      <c r="W84" s="204">
        <v>0</v>
      </c>
      <c r="X84" s="200">
        <v>0</v>
      </c>
      <c r="Y84" s="205">
        <f t="shared" si="1"/>
        <v>527.75</v>
      </c>
      <c r="Z84" s="205">
        <f t="shared" si="9"/>
        <v>527.75</v>
      </c>
      <c r="AA84" s="20" t="s">
        <v>81</v>
      </c>
      <c r="AB84" s="13"/>
      <c r="AC84" s="13"/>
    </row>
    <row r="85" spans="1:29" ht="28.5" x14ac:dyDescent="0.2">
      <c r="A85" s="124" t="s">
        <v>329</v>
      </c>
      <c r="B85" s="200" t="s">
        <v>781</v>
      </c>
      <c r="C85" s="211" t="s">
        <v>764</v>
      </c>
      <c r="D85" s="200" t="s">
        <v>765</v>
      </c>
      <c r="E85" s="200" t="s">
        <v>524</v>
      </c>
      <c r="F85" s="29" t="s">
        <v>109</v>
      </c>
      <c r="G85" s="104"/>
      <c r="H85" s="200"/>
      <c r="I85" s="200" t="s">
        <v>78</v>
      </c>
      <c r="J85" s="102" t="s">
        <v>312</v>
      </c>
      <c r="K85" s="200" t="s">
        <v>78</v>
      </c>
      <c r="L85" s="209" t="s">
        <v>780</v>
      </c>
      <c r="M85" s="202">
        <v>44949</v>
      </c>
      <c r="N85" s="202">
        <v>44953</v>
      </c>
      <c r="O85" s="203"/>
      <c r="P85" s="204"/>
      <c r="Q85" s="204">
        <v>0</v>
      </c>
      <c r="R85" s="204">
        <v>0</v>
      </c>
      <c r="S85" s="205">
        <f t="shared" si="8"/>
        <v>0</v>
      </c>
      <c r="T85" s="200">
        <v>4</v>
      </c>
      <c r="U85" s="204">
        <v>527.75</v>
      </c>
      <c r="V85" s="200">
        <v>0</v>
      </c>
      <c r="W85" s="204">
        <v>0</v>
      </c>
      <c r="X85" s="200">
        <v>0</v>
      </c>
      <c r="Y85" s="205">
        <f t="shared" si="1"/>
        <v>2111</v>
      </c>
      <c r="Z85" s="205">
        <f t="shared" si="9"/>
        <v>2111</v>
      </c>
      <c r="AA85" s="20" t="s">
        <v>81</v>
      </c>
      <c r="AB85" s="13"/>
      <c r="AC85" s="13"/>
    </row>
    <row r="86" spans="1:29" ht="15.75" customHeight="1" x14ac:dyDescent="0.2">
      <c r="A86" s="11"/>
      <c r="B86" s="5"/>
      <c r="C86" s="12"/>
      <c r="D86" s="13"/>
      <c r="E86" s="13"/>
      <c r="F86" s="13"/>
      <c r="G86" s="14"/>
      <c r="H86" s="14"/>
      <c r="I86" s="14"/>
      <c r="J86" s="14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13"/>
      <c r="AC86" s="13"/>
    </row>
    <row r="87" spans="1:29" ht="15.75" customHeight="1" x14ac:dyDescent="0.25">
      <c r="A87" s="589" t="s">
        <v>16</v>
      </c>
      <c r="B87" s="589"/>
      <c r="C87" s="589"/>
      <c r="D87" s="589"/>
      <c r="E87" s="589"/>
      <c r="F87" s="589"/>
      <c r="G87" s="589"/>
      <c r="H87" s="589"/>
      <c r="I87" s="589"/>
      <c r="J87" s="589"/>
      <c r="K87" s="589"/>
      <c r="L87" s="589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</row>
    <row r="88" spans="1:29" ht="15.75" customHeight="1" x14ac:dyDescent="0.2">
      <c r="A88" s="586" t="s">
        <v>17</v>
      </c>
      <c r="B88" s="587"/>
      <c r="C88" s="587"/>
      <c r="D88" s="587"/>
      <c r="E88" s="587"/>
      <c r="F88" s="587"/>
      <c r="G88" s="587"/>
      <c r="H88" s="587"/>
      <c r="I88" s="587"/>
      <c r="J88" s="587"/>
      <c r="K88" s="587"/>
      <c r="L88" s="588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</row>
    <row r="89" spans="1:29" ht="15.75" customHeight="1" x14ac:dyDescent="0.2">
      <c r="A89" s="583" t="s">
        <v>18</v>
      </c>
      <c r="B89" s="584"/>
      <c r="C89" s="584"/>
      <c r="D89" s="584"/>
      <c r="E89" s="584"/>
      <c r="F89" s="584"/>
      <c r="G89" s="584"/>
      <c r="H89" s="584"/>
      <c r="I89" s="584"/>
      <c r="J89" s="584"/>
      <c r="K89" s="584"/>
      <c r="L89" s="585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</row>
    <row r="90" spans="1:29" ht="15.75" customHeight="1" x14ac:dyDescent="0.2">
      <c r="A90" s="583" t="s">
        <v>19</v>
      </c>
      <c r="B90" s="584"/>
      <c r="C90" s="584"/>
      <c r="D90" s="584"/>
      <c r="E90" s="584"/>
      <c r="F90" s="584"/>
      <c r="G90" s="584"/>
      <c r="H90" s="584"/>
      <c r="I90" s="584"/>
      <c r="J90" s="584"/>
      <c r="K90" s="584"/>
      <c r="L90" s="585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</row>
    <row r="91" spans="1:29" ht="15.75" customHeight="1" x14ac:dyDescent="0.2">
      <c r="A91" s="583" t="s">
        <v>20</v>
      </c>
      <c r="B91" s="584"/>
      <c r="C91" s="584"/>
      <c r="D91" s="584"/>
      <c r="E91" s="584"/>
      <c r="F91" s="584"/>
      <c r="G91" s="584"/>
      <c r="H91" s="584"/>
      <c r="I91" s="584"/>
      <c r="J91" s="584"/>
      <c r="K91" s="584"/>
      <c r="L91" s="585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</row>
    <row r="92" spans="1:29" ht="15.75" customHeight="1" x14ac:dyDescent="0.2">
      <c r="A92" s="583" t="s">
        <v>21</v>
      </c>
      <c r="B92" s="584"/>
      <c r="C92" s="584"/>
      <c r="D92" s="584"/>
      <c r="E92" s="584"/>
      <c r="F92" s="584"/>
      <c r="G92" s="584"/>
      <c r="H92" s="584"/>
      <c r="I92" s="584"/>
      <c r="J92" s="584"/>
      <c r="K92" s="584"/>
      <c r="L92" s="585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</row>
    <row r="93" spans="1:29" ht="15.75" customHeight="1" x14ac:dyDescent="0.2">
      <c r="A93" s="583" t="s">
        <v>22</v>
      </c>
      <c r="B93" s="584"/>
      <c r="C93" s="584"/>
      <c r="D93" s="584"/>
      <c r="E93" s="584"/>
      <c r="F93" s="584"/>
      <c r="G93" s="584"/>
      <c r="H93" s="584"/>
      <c r="I93" s="584"/>
      <c r="J93" s="584"/>
      <c r="K93" s="584"/>
      <c r="L93" s="585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</row>
    <row r="94" spans="1:29" ht="15.75" customHeight="1" x14ac:dyDescent="0.2">
      <c r="A94" s="583" t="s">
        <v>23</v>
      </c>
      <c r="B94" s="584"/>
      <c r="C94" s="584"/>
      <c r="D94" s="584"/>
      <c r="E94" s="584"/>
      <c r="F94" s="584"/>
      <c r="G94" s="584"/>
      <c r="H94" s="584"/>
      <c r="I94" s="584"/>
      <c r="J94" s="584"/>
      <c r="K94" s="584"/>
      <c r="L94" s="585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</row>
    <row r="95" spans="1:29" ht="15.75" customHeight="1" x14ac:dyDescent="0.2">
      <c r="A95" s="583" t="s">
        <v>49</v>
      </c>
      <c r="B95" s="584"/>
      <c r="C95" s="584"/>
      <c r="D95" s="584"/>
      <c r="E95" s="584"/>
      <c r="F95" s="584"/>
      <c r="G95" s="584"/>
      <c r="H95" s="584"/>
      <c r="I95" s="584"/>
      <c r="J95" s="584"/>
      <c r="K95" s="584"/>
      <c r="L95" s="585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</row>
    <row r="96" spans="1:29" ht="15.75" customHeight="1" x14ac:dyDescent="0.2">
      <c r="A96" s="583" t="s">
        <v>50</v>
      </c>
      <c r="B96" s="584"/>
      <c r="C96" s="584"/>
      <c r="D96" s="584"/>
      <c r="E96" s="584"/>
      <c r="F96" s="584"/>
      <c r="G96" s="584"/>
      <c r="H96" s="584"/>
      <c r="I96" s="584"/>
      <c r="J96" s="584"/>
      <c r="K96" s="584"/>
      <c r="L96" s="585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</row>
    <row r="97" spans="1:29" ht="15.75" customHeight="1" x14ac:dyDescent="0.2">
      <c r="A97" s="583" t="s">
        <v>51</v>
      </c>
      <c r="B97" s="584"/>
      <c r="C97" s="584"/>
      <c r="D97" s="584"/>
      <c r="E97" s="584"/>
      <c r="F97" s="584"/>
      <c r="G97" s="584"/>
      <c r="H97" s="584"/>
      <c r="I97" s="584"/>
      <c r="J97" s="584"/>
      <c r="K97" s="584"/>
      <c r="L97" s="585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</row>
    <row r="98" spans="1:29" ht="15.75" customHeight="1" x14ac:dyDescent="0.2">
      <c r="A98" s="583" t="s">
        <v>52</v>
      </c>
      <c r="B98" s="584"/>
      <c r="C98" s="584"/>
      <c r="D98" s="584"/>
      <c r="E98" s="584"/>
      <c r="F98" s="584"/>
      <c r="G98" s="584"/>
      <c r="H98" s="584"/>
      <c r="I98" s="584"/>
      <c r="J98" s="584"/>
      <c r="K98" s="584"/>
      <c r="L98" s="585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</row>
    <row r="99" spans="1:29" ht="15.75" customHeight="1" x14ac:dyDescent="0.2">
      <c r="A99" s="583" t="s">
        <v>53</v>
      </c>
      <c r="B99" s="584"/>
      <c r="C99" s="584"/>
      <c r="D99" s="584"/>
      <c r="E99" s="584"/>
      <c r="F99" s="584"/>
      <c r="G99" s="584"/>
      <c r="H99" s="584"/>
      <c r="I99" s="584"/>
      <c r="J99" s="584"/>
      <c r="K99" s="584"/>
      <c r="L99" s="585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</row>
    <row r="100" spans="1:29" ht="15.75" customHeight="1" x14ac:dyDescent="0.2">
      <c r="A100" s="583" t="s">
        <v>54</v>
      </c>
      <c r="B100" s="584"/>
      <c r="C100" s="584"/>
      <c r="D100" s="584"/>
      <c r="E100" s="584"/>
      <c r="F100" s="584"/>
      <c r="G100" s="584"/>
      <c r="H100" s="584"/>
      <c r="I100" s="584"/>
      <c r="J100" s="584"/>
      <c r="K100" s="584"/>
      <c r="L100" s="585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</row>
    <row r="101" spans="1:29" ht="15.75" customHeight="1" x14ac:dyDescent="0.2">
      <c r="A101" s="583" t="s">
        <v>55</v>
      </c>
      <c r="B101" s="584"/>
      <c r="C101" s="584"/>
      <c r="D101" s="584"/>
      <c r="E101" s="584"/>
      <c r="F101" s="584"/>
      <c r="G101" s="584"/>
      <c r="H101" s="584"/>
      <c r="I101" s="584"/>
      <c r="J101" s="584"/>
      <c r="K101" s="584"/>
      <c r="L101" s="585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</row>
    <row r="102" spans="1:29" ht="15.75" customHeight="1" x14ac:dyDescent="0.2">
      <c r="A102" s="583" t="s">
        <v>56</v>
      </c>
      <c r="B102" s="584"/>
      <c r="C102" s="584"/>
      <c r="D102" s="584"/>
      <c r="E102" s="584"/>
      <c r="F102" s="584"/>
      <c r="G102" s="584"/>
      <c r="H102" s="584"/>
      <c r="I102" s="584"/>
      <c r="J102" s="584"/>
      <c r="K102" s="584"/>
      <c r="L102" s="585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</row>
    <row r="103" spans="1:29" ht="15.75" customHeight="1" x14ac:dyDescent="0.2">
      <c r="A103" s="583" t="s">
        <v>57</v>
      </c>
      <c r="B103" s="584"/>
      <c r="C103" s="584"/>
      <c r="D103" s="584"/>
      <c r="E103" s="584"/>
      <c r="F103" s="584"/>
      <c r="G103" s="584"/>
      <c r="H103" s="584"/>
      <c r="I103" s="584"/>
      <c r="J103" s="584"/>
      <c r="K103" s="584"/>
      <c r="L103" s="585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</row>
    <row r="104" spans="1:29" ht="15.75" customHeight="1" x14ac:dyDescent="0.2">
      <c r="A104" s="583" t="s">
        <v>58</v>
      </c>
      <c r="B104" s="584"/>
      <c r="C104" s="584"/>
      <c r="D104" s="584"/>
      <c r="E104" s="584"/>
      <c r="F104" s="584"/>
      <c r="G104" s="584"/>
      <c r="H104" s="584"/>
      <c r="I104" s="584"/>
      <c r="J104" s="584"/>
      <c r="K104" s="584"/>
      <c r="L104" s="585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</row>
    <row r="105" spans="1:29" ht="15.75" customHeight="1" x14ac:dyDescent="0.2">
      <c r="A105" s="583" t="s">
        <v>59</v>
      </c>
      <c r="B105" s="584"/>
      <c r="C105" s="584"/>
      <c r="D105" s="584"/>
      <c r="E105" s="584"/>
      <c r="F105" s="584"/>
      <c r="G105" s="584"/>
      <c r="H105" s="584"/>
      <c r="I105" s="584"/>
      <c r="J105" s="584"/>
      <c r="K105" s="584"/>
      <c r="L105" s="585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</row>
    <row r="106" spans="1:29" ht="15.75" customHeight="1" x14ac:dyDescent="0.2">
      <c r="A106" s="583" t="s">
        <v>60</v>
      </c>
      <c r="B106" s="584"/>
      <c r="C106" s="584"/>
      <c r="D106" s="584"/>
      <c r="E106" s="584"/>
      <c r="F106" s="584"/>
      <c r="G106" s="584"/>
      <c r="H106" s="584"/>
      <c r="I106" s="584"/>
      <c r="J106" s="584"/>
      <c r="K106" s="584"/>
      <c r="L106" s="585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  <c r="AB106" s="13"/>
      <c r="AC106" s="13"/>
    </row>
    <row r="107" spans="1:29" ht="15.75" customHeight="1" x14ac:dyDescent="0.2">
      <c r="A107" s="583" t="s">
        <v>61</v>
      </c>
      <c r="B107" s="584"/>
      <c r="C107" s="584"/>
      <c r="D107" s="584"/>
      <c r="E107" s="584"/>
      <c r="F107" s="584"/>
      <c r="G107" s="584"/>
      <c r="H107" s="584"/>
      <c r="I107" s="584"/>
      <c r="J107" s="584"/>
      <c r="K107" s="584"/>
      <c r="L107" s="585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  <c r="AA107" s="13"/>
      <c r="AB107" s="13"/>
      <c r="AC107" s="13"/>
    </row>
    <row r="108" spans="1:29" ht="15.75" customHeight="1" x14ac:dyDescent="0.2">
      <c r="A108" s="583" t="s">
        <v>62</v>
      </c>
      <c r="B108" s="584"/>
      <c r="C108" s="584"/>
      <c r="D108" s="584"/>
      <c r="E108" s="584"/>
      <c r="F108" s="584"/>
      <c r="G108" s="584"/>
      <c r="H108" s="584"/>
      <c r="I108" s="584"/>
      <c r="J108" s="584"/>
      <c r="K108" s="584"/>
      <c r="L108" s="585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  <c r="AA108" s="13"/>
      <c r="AB108" s="13"/>
      <c r="AC108" s="13"/>
    </row>
    <row r="109" spans="1:29" ht="15.75" customHeight="1" x14ac:dyDescent="0.2">
      <c r="A109" s="583" t="s">
        <v>63</v>
      </c>
      <c r="B109" s="584"/>
      <c r="C109" s="584"/>
      <c r="D109" s="584"/>
      <c r="E109" s="584"/>
      <c r="F109" s="584"/>
      <c r="G109" s="584"/>
      <c r="H109" s="584"/>
      <c r="I109" s="584"/>
      <c r="J109" s="584"/>
      <c r="K109" s="584"/>
      <c r="L109" s="585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</row>
    <row r="110" spans="1:29" ht="15.75" customHeight="1" x14ac:dyDescent="0.2">
      <c r="A110" s="583" t="s">
        <v>64</v>
      </c>
      <c r="B110" s="584"/>
      <c r="C110" s="584"/>
      <c r="D110" s="584"/>
      <c r="E110" s="584"/>
      <c r="F110" s="584"/>
      <c r="G110" s="584"/>
      <c r="H110" s="584"/>
      <c r="I110" s="584"/>
      <c r="J110" s="584"/>
      <c r="K110" s="584"/>
      <c r="L110" s="585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</row>
    <row r="111" spans="1:29" ht="15.75" customHeight="1" x14ac:dyDescent="0.2">
      <c r="A111" s="583" t="s">
        <v>65</v>
      </c>
      <c r="B111" s="584"/>
      <c r="C111" s="584"/>
      <c r="D111" s="584"/>
      <c r="E111" s="584"/>
      <c r="F111" s="584"/>
      <c r="G111" s="584"/>
      <c r="H111" s="584"/>
      <c r="I111" s="584"/>
      <c r="J111" s="584"/>
      <c r="K111" s="584"/>
      <c r="L111" s="585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  <c r="AA111" s="13"/>
      <c r="AB111" s="13"/>
      <c r="AC111" s="13"/>
    </row>
    <row r="112" spans="1:29" ht="15.75" customHeight="1" x14ac:dyDescent="0.2">
      <c r="A112" s="583" t="s">
        <v>66</v>
      </c>
      <c r="B112" s="584"/>
      <c r="C112" s="584"/>
      <c r="D112" s="584"/>
      <c r="E112" s="584"/>
      <c r="F112" s="584"/>
      <c r="G112" s="584"/>
      <c r="H112" s="584"/>
      <c r="I112" s="584"/>
      <c r="J112" s="584"/>
      <c r="K112" s="584"/>
      <c r="L112" s="585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  <c r="AA112" s="13"/>
      <c r="AB112" s="13"/>
      <c r="AC112" s="13"/>
    </row>
    <row r="113" spans="1:29" ht="15.75" customHeight="1" x14ac:dyDescent="0.2">
      <c r="A113" s="583" t="s">
        <v>67</v>
      </c>
      <c r="B113" s="584"/>
      <c r="C113" s="584"/>
      <c r="D113" s="584"/>
      <c r="E113" s="584"/>
      <c r="F113" s="584"/>
      <c r="G113" s="584"/>
      <c r="H113" s="584"/>
      <c r="I113" s="584"/>
      <c r="J113" s="584"/>
      <c r="K113" s="584"/>
      <c r="L113" s="585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  <c r="AA113" s="13"/>
      <c r="AB113" s="13"/>
      <c r="AC113" s="13"/>
    </row>
    <row r="114" spans="1:29" ht="15.75" customHeight="1" x14ac:dyDescent="0.2">
      <c r="A114" s="583" t="s">
        <v>68</v>
      </c>
      <c r="B114" s="584"/>
      <c r="C114" s="584"/>
      <c r="D114" s="584"/>
      <c r="E114" s="584"/>
      <c r="F114" s="584"/>
      <c r="G114" s="584"/>
      <c r="H114" s="584"/>
      <c r="I114" s="584"/>
      <c r="J114" s="584"/>
      <c r="K114" s="584"/>
      <c r="L114" s="585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</row>
    <row r="115" spans="1:29" ht="15.75" customHeight="1" x14ac:dyDescent="0.2">
      <c r="A115" s="583" t="s">
        <v>69</v>
      </c>
      <c r="B115" s="584"/>
      <c r="C115" s="584"/>
      <c r="D115" s="584"/>
      <c r="E115" s="584"/>
      <c r="F115" s="584"/>
      <c r="G115" s="584"/>
      <c r="H115" s="584"/>
      <c r="I115" s="584"/>
      <c r="J115" s="584"/>
      <c r="K115" s="584"/>
      <c r="L115" s="585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</row>
    <row r="116" spans="1:29" ht="15.75" customHeight="1" x14ac:dyDescent="0.2">
      <c r="A116" s="583" t="s">
        <v>70</v>
      </c>
      <c r="B116" s="584"/>
      <c r="C116" s="584"/>
      <c r="D116" s="584"/>
      <c r="E116" s="584"/>
      <c r="F116" s="584"/>
      <c r="G116" s="584"/>
      <c r="H116" s="584"/>
      <c r="I116" s="584"/>
      <c r="J116" s="584"/>
      <c r="K116" s="584"/>
      <c r="L116" s="585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  <c r="AC116" s="13"/>
    </row>
    <row r="117" spans="1:29" ht="15.75" customHeight="1" x14ac:dyDescent="0.2">
      <c r="B117" s="13"/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</row>
    <row r="118" spans="1:29" ht="15.75" customHeight="1" x14ac:dyDescent="0.2">
      <c r="A118" s="13"/>
      <c r="B118" s="13"/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</row>
    <row r="119" spans="1:29" ht="15.75" customHeight="1" x14ac:dyDescent="0.2">
      <c r="A119" s="13"/>
      <c r="B119" s="13"/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</row>
    <row r="120" spans="1:29" ht="15.75" customHeight="1" x14ac:dyDescent="0.2">
      <c r="A120" s="13"/>
      <c r="B120" s="13"/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  <c r="AA120" s="13"/>
      <c r="AB120" s="13"/>
      <c r="AC120" s="13"/>
    </row>
    <row r="121" spans="1:29" ht="15.75" customHeight="1" x14ac:dyDescent="0.2">
      <c r="A121" s="13"/>
      <c r="B121" s="13"/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</row>
    <row r="122" spans="1:29" ht="15.75" customHeight="1" x14ac:dyDescent="0.2">
      <c r="A122" s="13"/>
      <c r="B122" s="13"/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</row>
    <row r="123" spans="1:29" ht="15.75" customHeight="1" x14ac:dyDescent="0.2">
      <c r="A123" s="13"/>
      <c r="B123" s="13"/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</row>
    <row r="124" spans="1:29" ht="15.75" customHeight="1" x14ac:dyDescent="0.2">
      <c r="A124" s="13"/>
      <c r="B124" s="13"/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</row>
    <row r="125" spans="1:29" ht="15.75" customHeight="1" x14ac:dyDescent="0.2">
      <c r="A125" s="13"/>
      <c r="B125" s="13"/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</row>
    <row r="126" spans="1:29" ht="15.75" customHeight="1" x14ac:dyDescent="0.2">
      <c r="A126" s="13"/>
      <c r="B126" s="13"/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  <c r="AA126" s="13"/>
      <c r="AB126" s="13"/>
      <c r="AC126" s="13"/>
    </row>
    <row r="127" spans="1:29" ht="15.75" customHeight="1" x14ac:dyDescent="0.2">
      <c r="A127" s="13"/>
      <c r="B127" s="13"/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</row>
    <row r="128" spans="1:29" ht="15.75" customHeight="1" x14ac:dyDescent="0.2">
      <c r="A128" s="13"/>
      <c r="B128" s="13"/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  <c r="AA128" s="13"/>
      <c r="AB128" s="13"/>
      <c r="AC128" s="13"/>
    </row>
    <row r="129" spans="1:29" ht="15.75" customHeight="1" x14ac:dyDescent="0.2">
      <c r="A129" s="13"/>
      <c r="B129" s="13"/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  <c r="AA129" s="13"/>
      <c r="AB129" s="13"/>
      <c r="AC129" s="13"/>
    </row>
    <row r="130" spans="1:29" ht="15.75" customHeight="1" x14ac:dyDescent="0.2">
      <c r="A130" s="13"/>
      <c r="B130" s="13"/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</row>
    <row r="131" spans="1:29" ht="15.75" customHeight="1" x14ac:dyDescent="0.2">
      <c r="A131" s="13"/>
      <c r="B131" s="13"/>
      <c r="C131" s="13"/>
      <c r="D131" s="13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3"/>
      <c r="AA131" s="13"/>
      <c r="AB131" s="13"/>
      <c r="AC131" s="13"/>
    </row>
    <row r="132" spans="1:29" ht="15.75" customHeight="1" x14ac:dyDescent="0.2">
      <c r="A132" s="13"/>
      <c r="B132" s="13"/>
      <c r="C132" s="13"/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</row>
    <row r="133" spans="1:29" ht="15.75" customHeight="1" x14ac:dyDescent="0.2">
      <c r="A133" s="13"/>
      <c r="B133" s="13"/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/>
      <c r="AC133" s="13"/>
    </row>
    <row r="134" spans="1:29" ht="15.75" customHeight="1" x14ac:dyDescent="0.2">
      <c r="A134" s="13"/>
      <c r="B134" s="13"/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</row>
    <row r="135" spans="1:29" ht="15.75" customHeight="1" x14ac:dyDescent="0.2">
      <c r="A135" s="13"/>
      <c r="B135" s="13"/>
      <c r="C135" s="13"/>
      <c r="D135" s="13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  <c r="AA135" s="13"/>
      <c r="AB135" s="13"/>
      <c r="AC135" s="13"/>
    </row>
    <row r="136" spans="1:29" ht="15.75" customHeight="1" x14ac:dyDescent="0.2">
      <c r="A136" s="13"/>
      <c r="B136" s="13"/>
      <c r="C136" s="13"/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  <c r="AA136" s="13"/>
      <c r="AB136" s="13"/>
      <c r="AC136" s="13"/>
    </row>
    <row r="137" spans="1:29" ht="15.75" customHeight="1" x14ac:dyDescent="0.2">
      <c r="A137" s="13"/>
      <c r="B137" s="13"/>
      <c r="C137" s="13"/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</row>
    <row r="138" spans="1:29" ht="15.75" customHeight="1" x14ac:dyDescent="0.2">
      <c r="A138" s="13"/>
      <c r="B138" s="13"/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3"/>
      <c r="AA138" s="13"/>
      <c r="AB138" s="13"/>
      <c r="AC138" s="13"/>
    </row>
    <row r="139" spans="1:29" ht="15.75" customHeight="1" x14ac:dyDescent="0.2">
      <c r="A139" s="13"/>
      <c r="B139" s="13"/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</row>
    <row r="140" spans="1:29" ht="15.75" customHeight="1" x14ac:dyDescent="0.2">
      <c r="A140" s="13"/>
      <c r="B140" s="13"/>
      <c r="C140" s="13"/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</row>
    <row r="141" spans="1:29" ht="15.75" customHeight="1" x14ac:dyDescent="0.2">
      <c r="A141" s="13"/>
      <c r="B141" s="13"/>
      <c r="C141" s="13"/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</row>
    <row r="142" spans="1:29" ht="15.75" customHeight="1" x14ac:dyDescent="0.2">
      <c r="A142" s="13"/>
      <c r="B142" s="13"/>
      <c r="C142" s="13"/>
      <c r="D142" s="13"/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  <c r="AA142" s="13"/>
      <c r="AB142" s="13"/>
      <c r="AC142" s="13"/>
    </row>
    <row r="143" spans="1:29" ht="15.75" customHeight="1" x14ac:dyDescent="0.2">
      <c r="A143" s="13"/>
      <c r="B143" s="13"/>
      <c r="C143" s="13"/>
      <c r="D143" s="13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13"/>
      <c r="AA143" s="13"/>
      <c r="AB143" s="13"/>
      <c r="AC143" s="13"/>
    </row>
    <row r="144" spans="1:29" ht="15.75" customHeight="1" x14ac:dyDescent="0.2">
      <c r="A144" s="13"/>
      <c r="B144" s="13"/>
      <c r="C144" s="13"/>
      <c r="D144" s="13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  <c r="AA144" s="13"/>
      <c r="AB144" s="13"/>
      <c r="AC144" s="13"/>
    </row>
    <row r="145" spans="1:29" ht="15.75" customHeight="1" x14ac:dyDescent="0.2">
      <c r="A145" s="13"/>
      <c r="B145" s="13"/>
      <c r="C145" s="13"/>
      <c r="D145" s="13"/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  <c r="AA145" s="13"/>
      <c r="AB145" s="13"/>
      <c r="AC145" s="13"/>
    </row>
    <row r="146" spans="1:29" ht="15.75" customHeight="1" x14ac:dyDescent="0.2">
      <c r="A146" s="13"/>
      <c r="B146" s="13"/>
      <c r="C146" s="13"/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</row>
    <row r="147" spans="1:29" ht="15.75" customHeight="1" x14ac:dyDescent="0.2">
      <c r="A147" s="13"/>
      <c r="B147" s="13"/>
      <c r="C147" s="13"/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  <c r="AA147" s="13"/>
      <c r="AB147" s="13"/>
      <c r="AC147" s="13"/>
    </row>
    <row r="148" spans="1:29" ht="15.75" customHeight="1" x14ac:dyDescent="0.2">
      <c r="A148" s="13"/>
      <c r="B148" s="13"/>
      <c r="C148" s="13"/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</row>
    <row r="149" spans="1:29" ht="15.75" customHeight="1" x14ac:dyDescent="0.2">
      <c r="A149" s="13"/>
      <c r="B149" s="13"/>
      <c r="C149" s="13"/>
      <c r="D149" s="13"/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3"/>
      <c r="AA149" s="13"/>
      <c r="AB149" s="13"/>
      <c r="AC149" s="13"/>
    </row>
    <row r="150" spans="1:29" ht="15.75" customHeight="1" x14ac:dyDescent="0.2">
      <c r="A150" s="13"/>
      <c r="B150" s="13"/>
      <c r="C150" s="13"/>
      <c r="D150" s="13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  <c r="Z150" s="13"/>
      <c r="AA150" s="13"/>
      <c r="AB150" s="13"/>
      <c r="AC150" s="13"/>
    </row>
    <row r="151" spans="1:29" ht="15.75" customHeight="1" x14ac:dyDescent="0.2">
      <c r="A151" s="13"/>
      <c r="B151" s="13"/>
      <c r="C151" s="13"/>
      <c r="D151" s="13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  <c r="Z151" s="13"/>
      <c r="AA151" s="13"/>
      <c r="AB151" s="13"/>
      <c r="AC151" s="13"/>
    </row>
    <row r="152" spans="1:29" ht="15.75" customHeight="1" x14ac:dyDescent="0.2">
      <c r="A152" s="13"/>
      <c r="B152" s="13"/>
      <c r="C152" s="13"/>
      <c r="D152" s="13"/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  <c r="Z152" s="13"/>
      <c r="AA152" s="13"/>
      <c r="AB152" s="13"/>
      <c r="AC152" s="13"/>
    </row>
    <row r="153" spans="1:29" ht="15.75" customHeight="1" x14ac:dyDescent="0.2">
      <c r="A153" s="13"/>
      <c r="B153" s="13"/>
      <c r="C153" s="13"/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</row>
    <row r="154" spans="1:29" ht="15.75" customHeight="1" x14ac:dyDescent="0.2">
      <c r="A154" s="13"/>
      <c r="B154" s="13"/>
      <c r="C154" s="13"/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</row>
    <row r="155" spans="1:29" ht="15.75" customHeight="1" x14ac:dyDescent="0.2">
      <c r="A155" s="13"/>
      <c r="B155" s="13"/>
      <c r="C155" s="13"/>
      <c r="D155" s="13"/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  <c r="Z155" s="13"/>
      <c r="AA155" s="13"/>
      <c r="AB155" s="13"/>
      <c r="AC155" s="13"/>
    </row>
    <row r="156" spans="1:29" ht="15.75" customHeight="1" x14ac:dyDescent="0.2">
      <c r="A156" s="13"/>
      <c r="B156" s="13"/>
      <c r="C156" s="13"/>
      <c r="D156" s="13"/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  <c r="Z156" s="13"/>
      <c r="AA156" s="13"/>
      <c r="AB156" s="13"/>
      <c r="AC156" s="13"/>
    </row>
    <row r="157" spans="1:29" ht="15.75" customHeight="1" x14ac:dyDescent="0.2">
      <c r="A157" s="13"/>
      <c r="B157" s="13"/>
      <c r="C157" s="13"/>
      <c r="D157" s="13"/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13"/>
      <c r="Y157" s="13"/>
      <c r="Z157" s="13"/>
      <c r="AA157" s="13"/>
      <c r="AB157" s="13"/>
      <c r="AC157" s="13"/>
    </row>
    <row r="158" spans="1:29" ht="15.75" customHeight="1" x14ac:dyDescent="0.2">
      <c r="A158" s="13"/>
      <c r="B158" s="13"/>
      <c r="C158" s="13"/>
      <c r="D158" s="13"/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3"/>
      <c r="Y158" s="13"/>
      <c r="Z158" s="13"/>
      <c r="AA158" s="13"/>
      <c r="AB158" s="13"/>
      <c r="AC158" s="13"/>
    </row>
    <row r="159" spans="1:29" ht="15.75" customHeight="1" x14ac:dyDescent="0.2">
      <c r="A159" s="13"/>
      <c r="B159" s="13"/>
      <c r="C159" s="13"/>
      <c r="D159" s="13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  <c r="Z159" s="13"/>
      <c r="AA159" s="13"/>
      <c r="AB159" s="13"/>
      <c r="AC159" s="13"/>
    </row>
    <row r="160" spans="1:29" ht="15.75" customHeight="1" x14ac:dyDescent="0.2">
      <c r="A160" s="13"/>
      <c r="B160" s="13"/>
      <c r="C160" s="13"/>
      <c r="D160" s="13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  <c r="Z160" s="13"/>
      <c r="AA160" s="13"/>
      <c r="AB160" s="13"/>
      <c r="AC160" s="13"/>
    </row>
    <row r="161" spans="1:29" ht="15.75" customHeight="1" x14ac:dyDescent="0.2">
      <c r="A161" s="13"/>
      <c r="B161" s="13"/>
      <c r="C161" s="13"/>
      <c r="D161" s="13"/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13"/>
      <c r="Y161" s="13"/>
      <c r="Z161" s="13"/>
      <c r="AA161" s="13"/>
      <c r="AB161" s="13"/>
      <c r="AC161" s="13"/>
    </row>
    <row r="162" spans="1:29" ht="15.75" customHeight="1" x14ac:dyDescent="0.2">
      <c r="A162" s="13"/>
      <c r="B162" s="13"/>
      <c r="C162" s="13"/>
      <c r="D162" s="13"/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/>
      <c r="V162" s="13"/>
      <c r="W162" s="13"/>
      <c r="X162" s="13"/>
      <c r="Y162" s="13"/>
      <c r="Z162" s="13"/>
      <c r="AA162" s="13"/>
      <c r="AB162" s="13"/>
      <c r="AC162" s="13"/>
    </row>
    <row r="163" spans="1:29" ht="15.75" customHeight="1" x14ac:dyDescent="0.2">
      <c r="A163" s="13"/>
      <c r="B163" s="13"/>
      <c r="C163" s="13"/>
      <c r="D163" s="13"/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3"/>
      <c r="Y163" s="13"/>
      <c r="Z163" s="13"/>
      <c r="AA163" s="13"/>
      <c r="AB163" s="13"/>
      <c r="AC163" s="13"/>
    </row>
    <row r="164" spans="1:29" ht="15.75" customHeight="1" x14ac:dyDescent="0.2">
      <c r="A164" s="13"/>
      <c r="B164" s="13"/>
      <c r="C164" s="13"/>
      <c r="D164" s="13"/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3"/>
      <c r="Y164" s="13"/>
      <c r="Z164" s="13"/>
      <c r="AA164" s="13"/>
      <c r="AB164" s="13"/>
      <c r="AC164" s="13"/>
    </row>
    <row r="165" spans="1:29" ht="15.75" customHeight="1" x14ac:dyDescent="0.2">
      <c r="A165" s="13"/>
      <c r="B165" s="13"/>
      <c r="C165" s="13"/>
      <c r="D165" s="13"/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13"/>
      <c r="Y165" s="13"/>
      <c r="Z165" s="13"/>
      <c r="AA165" s="13"/>
      <c r="AB165" s="13"/>
      <c r="AC165" s="13"/>
    </row>
    <row r="166" spans="1:29" ht="15.75" customHeight="1" x14ac:dyDescent="0.2">
      <c r="A166" s="13"/>
      <c r="B166" s="13"/>
      <c r="C166" s="13"/>
      <c r="D166" s="13"/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X166" s="13"/>
      <c r="Y166" s="13"/>
      <c r="Z166" s="13"/>
      <c r="AA166" s="13"/>
      <c r="AB166" s="13"/>
      <c r="AC166" s="13"/>
    </row>
    <row r="167" spans="1:29" ht="15.75" customHeight="1" x14ac:dyDescent="0.2">
      <c r="A167" s="13"/>
      <c r="B167" s="13"/>
      <c r="C167" s="13"/>
      <c r="D167" s="13"/>
      <c r="E167" s="13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13"/>
      <c r="Y167" s="13"/>
      <c r="Z167" s="13"/>
      <c r="AA167" s="13"/>
      <c r="AB167" s="13"/>
      <c r="AC167" s="13"/>
    </row>
    <row r="168" spans="1:29" ht="15.75" customHeight="1" x14ac:dyDescent="0.2">
      <c r="A168" s="13"/>
      <c r="B168" s="13"/>
      <c r="C168" s="13"/>
      <c r="D168" s="13"/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13"/>
      <c r="Y168" s="13"/>
      <c r="Z168" s="13"/>
      <c r="AA168" s="13"/>
      <c r="AB168" s="13"/>
      <c r="AC168" s="13"/>
    </row>
    <row r="169" spans="1:29" ht="15.75" customHeight="1" x14ac:dyDescent="0.2">
      <c r="A169" s="13"/>
      <c r="B169" s="13"/>
      <c r="C169" s="13"/>
      <c r="D169" s="13"/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3"/>
      <c r="Y169" s="13"/>
      <c r="Z169" s="13"/>
      <c r="AA169" s="13"/>
      <c r="AB169" s="13"/>
      <c r="AC169" s="13"/>
    </row>
    <row r="170" spans="1:29" ht="15.75" customHeight="1" x14ac:dyDescent="0.2">
      <c r="A170" s="13"/>
      <c r="B170" s="13"/>
      <c r="C170" s="13"/>
      <c r="D170" s="13"/>
      <c r="E170" s="13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13"/>
      <c r="Y170" s="13"/>
      <c r="Z170" s="13"/>
      <c r="AA170" s="13"/>
      <c r="AB170" s="13"/>
      <c r="AC170" s="13"/>
    </row>
    <row r="171" spans="1:29" ht="15.75" customHeight="1" x14ac:dyDescent="0.2">
      <c r="A171" s="13"/>
      <c r="B171" s="13"/>
      <c r="C171" s="13"/>
      <c r="D171" s="13"/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13"/>
      <c r="Y171" s="13"/>
      <c r="Z171" s="13"/>
      <c r="AA171" s="13"/>
      <c r="AB171" s="13"/>
      <c r="AC171" s="13"/>
    </row>
    <row r="172" spans="1:29" ht="15.75" customHeight="1" x14ac:dyDescent="0.2">
      <c r="A172" s="13"/>
      <c r="B172" s="13"/>
      <c r="C172" s="13"/>
      <c r="D172" s="13"/>
      <c r="E172" s="13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  <c r="Z172" s="13"/>
      <c r="AA172" s="13"/>
      <c r="AB172" s="13"/>
      <c r="AC172" s="13"/>
    </row>
    <row r="173" spans="1:29" ht="15.75" customHeight="1" x14ac:dyDescent="0.2">
      <c r="A173" s="13"/>
      <c r="B173" s="13"/>
      <c r="C173" s="13"/>
      <c r="D173" s="13"/>
      <c r="E173" s="13"/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3"/>
      <c r="S173" s="13"/>
      <c r="T173" s="13"/>
      <c r="U173" s="13"/>
      <c r="V173" s="13"/>
      <c r="W173" s="13"/>
      <c r="X173" s="13"/>
      <c r="Y173" s="13"/>
      <c r="Z173" s="13"/>
      <c r="AA173" s="13"/>
      <c r="AB173" s="13"/>
      <c r="AC173" s="13"/>
    </row>
    <row r="174" spans="1:29" ht="15.75" customHeight="1" x14ac:dyDescent="0.2">
      <c r="A174" s="13"/>
      <c r="B174" s="13"/>
      <c r="C174" s="13"/>
      <c r="D174" s="13"/>
      <c r="E174" s="13"/>
      <c r="F174" s="13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  <c r="Z174" s="13"/>
      <c r="AA174" s="13"/>
      <c r="AB174" s="13"/>
      <c r="AC174" s="13"/>
    </row>
    <row r="175" spans="1:29" ht="15.75" customHeight="1" x14ac:dyDescent="0.2">
      <c r="A175" s="13"/>
      <c r="B175" s="13"/>
      <c r="C175" s="13"/>
      <c r="D175" s="13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13"/>
      <c r="AA175" s="13"/>
      <c r="AB175" s="13"/>
      <c r="AC175" s="13"/>
    </row>
    <row r="176" spans="1:29" ht="15.75" customHeight="1" x14ac:dyDescent="0.2">
      <c r="A176" s="13"/>
      <c r="B176" s="13"/>
      <c r="C176" s="13"/>
      <c r="D176" s="13"/>
      <c r="E176" s="13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3"/>
      <c r="Y176" s="13"/>
      <c r="Z176" s="13"/>
      <c r="AA176" s="13"/>
      <c r="AB176" s="13"/>
      <c r="AC176" s="13"/>
    </row>
    <row r="177" spans="1:29" ht="15.75" customHeight="1" x14ac:dyDescent="0.2">
      <c r="A177" s="13"/>
      <c r="B177" s="13"/>
      <c r="C177" s="13"/>
      <c r="D177" s="13"/>
      <c r="E177" s="13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  <c r="S177" s="13"/>
      <c r="T177" s="13"/>
      <c r="U177" s="13"/>
      <c r="V177" s="13"/>
      <c r="W177" s="13"/>
      <c r="X177" s="13"/>
      <c r="Y177" s="13"/>
      <c r="Z177" s="13"/>
      <c r="AA177" s="13"/>
      <c r="AB177" s="13"/>
      <c r="AC177" s="13"/>
    </row>
    <row r="178" spans="1:29" ht="15.75" customHeight="1" x14ac:dyDescent="0.2">
      <c r="A178" s="13"/>
      <c r="B178" s="13"/>
      <c r="C178" s="13"/>
      <c r="D178" s="13"/>
      <c r="E178" s="13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  <c r="Z178" s="13"/>
      <c r="AA178" s="13"/>
      <c r="AB178" s="13"/>
      <c r="AC178" s="13"/>
    </row>
    <row r="179" spans="1:29" ht="15.75" customHeight="1" x14ac:dyDescent="0.2">
      <c r="A179" s="13"/>
      <c r="B179" s="13"/>
      <c r="C179" s="13"/>
      <c r="D179" s="13"/>
      <c r="E179" s="13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/>
      <c r="Z179" s="13"/>
      <c r="AA179" s="13"/>
      <c r="AB179" s="13"/>
      <c r="AC179" s="13"/>
    </row>
    <row r="180" spans="1:29" ht="15.75" customHeight="1" x14ac:dyDescent="0.2">
      <c r="A180" s="13"/>
      <c r="B180" s="13"/>
      <c r="C180" s="13"/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/>
      <c r="AA180" s="13"/>
      <c r="AB180" s="13"/>
      <c r="AC180" s="13"/>
    </row>
    <row r="181" spans="1:29" ht="15.75" customHeight="1" x14ac:dyDescent="0.2">
      <c r="A181" s="13"/>
      <c r="B181" s="13"/>
      <c r="C181" s="13"/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</row>
    <row r="182" spans="1:29" ht="15.75" customHeight="1" x14ac:dyDescent="0.2">
      <c r="A182" s="13"/>
      <c r="B182" s="13"/>
      <c r="C182" s="13"/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</row>
    <row r="183" spans="1:29" ht="15.75" customHeight="1" x14ac:dyDescent="0.2">
      <c r="A183" s="13"/>
      <c r="B183" s="13"/>
      <c r="C183" s="13"/>
      <c r="D183" s="13"/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3"/>
      <c r="V183" s="13"/>
      <c r="W183" s="13"/>
      <c r="X183" s="13"/>
      <c r="Y183" s="13"/>
      <c r="Z183" s="13"/>
      <c r="AA183" s="13"/>
      <c r="AB183" s="13"/>
      <c r="AC183" s="13"/>
    </row>
    <row r="184" spans="1:29" ht="15.75" customHeight="1" x14ac:dyDescent="0.2">
      <c r="A184" s="13"/>
      <c r="B184" s="13"/>
      <c r="C184" s="13"/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  <c r="AB184" s="13"/>
      <c r="AC184" s="13"/>
    </row>
    <row r="185" spans="1:29" ht="15.75" customHeight="1" x14ac:dyDescent="0.2">
      <c r="A185" s="13"/>
      <c r="B185" s="13"/>
      <c r="C185" s="13"/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</row>
    <row r="186" spans="1:29" ht="15.75" customHeight="1" x14ac:dyDescent="0.2">
      <c r="A186" s="13"/>
      <c r="B186" s="13"/>
      <c r="C186" s="13"/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</row>
    <row r="187" spans="1:29" ht="15.75" customHeight="1" x14ac:dyDescent="0.2">
      <c r="A187" s="13"/>
      <c r="B187" s="13"/>
      <c r="C187" s="13"/>
      <c r="D187" s="13"/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U187" s="13"/>
      <c r="V187" s="13"/>
      <c r="W187" s="13"/>
      <c r="X187" s="13"/>
      <c r="Y187" s="13"/>
      <c r="Z187" s="13"/>
      <c r="AA187" s="13"/>
      <c r="AB187" s="13"/>
      <c r="AC187" s="13"/>
    </row>
    <row r="188" spans="1:29" ht="15.75" customHeight="1" x14ac:dyDescent="0.2">
      <c r="A188" s="13"/>
      <c r="B188" s="13"/>
      <c r="C188" s="13"/>
      <c r="D188" s="13"/>
      <c r="E188" s="13"/>
      <c r="F188" s="13"/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  <c r="Z188" s="13"/>
      <c r="AA188" s="13"/>
      <c r="AB188" s="13"/>
      <c r="AC188" s="13"/>
    </row>
    <row r="189" spans="1:29" ht="15.75" customHeight="1" x14ac:dyDescent="0.2">
      <c r="A189" s="13"/>
      <c r="B189" s="13"/>
      <c r="C189" s="13"/>
      <c r="D189" s="13"/>
      <c r="E189" s="13"/>
      <c r="F189" s="13"/>
      <c r="G189" s="13"/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R189" s="13"/>
      <c r="S189" s="13"/>
      <c r="T189" s="13"/>
      <c r="U189" s="13"/>
      <c r="V189" s="13"/>
      <c r="W189" s="13"/>
      <c r="X189" s="13"/>
      <c r="Y189" s="13"/>
      <c r="Z189" s="13"/>
      <c r="AA189" s="13"/>
      <c r="AB189" s="13"/>
      <c r="AC189" s="13"/>
    </row>
    <row r="190" spans="1:29" ht="15.75" customHeight="1" x14ac:dyDescent="0.2">
      <c r="A190" s="13"/>
      <c r="B190" s="13"/>
      <c r="C190" s="13"/>
      <c r="D190" s="13"/>
      <c r="E190" s="13"/>
      <c r="F190" s="13"/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13"/>
      <c r="R190" s="13"/>
      <c r="S190" s="13"/>
      <c r="T190" s="13"/>
      <c r="U190" s="13"/>
      <c r="V190" s="13"/>
      <c r="W190" s="13"/>
      <c r="X190" s="13"/>
      <c r="Y190" s="13"/>
      <c r="Z190" s="13"/>
      <c r="AA190" s="13"/>
      <c r="AB190" s="13"/>
      <c r="AC190" s="13"/>
    </row>
    <row r="191" spans="1:29" ht="15.75" customHeight="1" x14ac:dyDescent="0.2">
      <c r="A191" s="13"/>
      <c r="B191" s="13"/>
      <c r="C191" s="13"/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</row>
    <row r="192" spans="1:29" ht="15.75" customHeight="1" x14ac:dyDescent="0.2">
      <c r="A192" s="13"/>
      <c r="B192" s="13"/>
      <c r="C192" s="13"/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</row>
    <row r="193" spans="1:29" ht="15.75" customHeight="1" x14ac:dyDescent="0.2">
      <c r="A193" s="13"/>
      <c r="B193" s="13"/>
      <c r="C193" s="13"/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</row>
    <row r="194" spans="1:29" ht="15.75" customHeight="1" x14ac:dyDescent="0.2">
      <c r="A194" s="13"/>
      <c r="B194" s="13"/>
      <c r="C194" s="13"/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</row>
    <row r="195" spans="1:29" ht="15.75" customHeight="1" x14ac:dyDescent="0.2">
      <c r="A195" s="13"/>
      <c r="B195" s="13"/>
      <c r="C195" s="13"/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</row>
    <row r="196" spans="1:29" ht="15.75" customHeight="1" x14ac:dyDescent="0.2">
      <c r="A196" s="13"/>
      <c r="B196" s="13"/>
      <c r="C196" s="13"/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</row>
    <row r="197" spans="1:29" ht="15.75" customHeight="1" x14ac:dyDescent="0.2">
      <c r="A197" s="13"/>
      <c r="B197" s="13"/>
      <c r="C197" s="13"/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</row>
    <row r="198" spans="1:29" ht="15.75" customHeight="1" x14ac:dyDescent="0.2">
      <c r="A198" s="13"/>
      <c r="B198" s="13"/>
      <c r="C198" s="13"/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</row>
    <row r="199" spans="1:29" ht="15.75" customHeight="1" x14ac:dyDescent="0.2">
      <c r="A199" s="13"/>
      <c r="B199" s="13"/>
      <c r="C199" s="13"/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</row>
    <row r="200" spans="1:29" ht="15.75" customHeight="1" x14ac:dyDescent="0.2">
      <c r="A200" s="13"/>
      <c r="B200" s="13"/>
      <c r="C200" s="13"/>
      <c r="D200" s="13"/>
      <c r="E200" s="13"/>
      <c r="F200" s="13"/>
      <c r="G200" s="13"/>
      <c r="H200" s="13"/>
      <c r="I200" s="13"/>
      <c r="J200" s="13"/>
      <c r="K200" s="13"/>
      <c r="L200" s="13"/>
      <c r="M200" s="13"/>
      <c r="N200" s="13"/>
      <c r="O200" s="13"/>
      <c r="P200" s="13"/>
      <c r="Q200" s="13"/>
      <c r="R200" s="13"/>
      <c r="S200" s="13"/>
      <c r="T200" s="13"/>
      <c r="U200" s="13"/>
      <c r="V200" s="13"/>
      <c r="W200" s="13"/>
      <c r="X200" s="13"/>
      <c r="Y200" s="13"/>
      <c r="Z200" s="13"/>
      <c r="AA200" s="13"/>
      <c r="AB200" s="13"/>
      <c r="AC200" s="13"/>
    </row>
    <row r="201" spans="1:29" ht="15.75" customHeight="1" x14ac:dyDescent="0.2">
      <c r="A201" s="13"/>
      <c r="B201" s="13"/>
      <c r="C201" s="13"/>
      <c r="D201" s="13"/>
      <c r="E201" s="13"/>
      <c r="F201" s="13"/>
      <c r="G201" s="13"/>
      <c r="H201" s="13"/>
      <c r="I201" s="13"/>
      <c r="J201" s="13"/>
      <c r="K201" s="13"/>
      <c r="L201" s="13"/>
      <c r="M201" s="13"/>
      <c r="N201" s="13"/>
      <c r="O201" s="13"/>
      <c r="P201" s="13"/>
      <c r="Q201" s="13"/>
      <c r="R201" s="13"/>
      <c r="S201" s="13"/>
      <c r="T201" s="13"/>
      <c r="U201" s="13"/>
      <c r="V201" s="13"/>
      <c r="W201" s="13"/>
      <c r="X201" s="13"/>
      <c r="Y201" s="13"/>
      <c r="Z201" s="13"/>
      <c r="AA201" s="13"/>
      <c r="AB201" s="13"/>
      <c r="AC201" s="13"/>
    </row>
    <row r="202" spans="1:29" ht="15.75" customHeight="1" x14ac:dyDescent="0.2">
      <c r="A202" s="13"/>
      <c r="B202" s="13"/>
      <c r="C202" s="13"/>
      <c r="D202" s="13"/>
      <c r="E202" s="13"/>
      <c r="F202" s="13"/>
      <c r="G202" s="13"/>
      <c r="H202" s="13"/>
      <c r="I202" s="13"/>
      <c r="J202" s="13"/>
      <c r="K202" s="13"/>
      <c r="L202" s="13"/>
      <c r="M202" s="13"/>
      <c r="N202" s="13"/>
      <c r="O202" s="13"/>
      <c r="P202" s="13"/>
      <c r="Q202" s="13"/>
      <c r="R202" s="13"/>
      <c r="S202" s="13"/>
      <c r="T202" s="13"/>
      <c r="U202" s="13"/>
      <c r="V202" s="13"/>
      <c r="W202" s="13"/>
      <c r="X202" s="13"/>
      <c r="Y202" s="13"/>
      <c r="Z202" s="13"/>
      <c r="AA202" s="13"/>
      <c r="AB202" s="13"/>
      <c r="AC202" s="13"/>
    </row>
    <row r="203" spans="1:29" ht="15.75" customHeight="1" x14ac:dyDescent="0.2">
      <c r="A203" s="13"/>
      <c r="B203" s="13"/>
      <c r="C203" s="13"/>
      <c r="D203" s="13"/>
      <c r="E203" s="13"/>
      <c r="F203" s="13"/>
      <c r="G203" s="13"/>
      <c r="H203" s="13"/>
      <c r="I203" s="13"/>
      <c r="J203" s="13"/>
      <c r="K203" s="13"/>
      <c r="L203" s="13"/>
      <c r="M203" s="13"/>
      <c r="N203" s="13"/>
      <c r="O203" s="13"/>
      <c r="P203" s="13"/>
      <c r="Q203" s="13"/>
      <c r="R203" s="13"/>
      <c r="S203" s="13"/>
      <c r="T203" s="13"/>
      <c r="U203" s="13"/>
      <c r="V203" s="13"/>
      <c r="W203" s="13"/>
      <c r="X203" s="13"/>
      <c r="Y203" s="13"/>
      <c r="Z203" s="13"/>
      <c r="AA203" s="13"/>
      <c r="AB203" s="13"/>
      <c r="AC203" s="13"/>
    </row>
    <row r="204" spans="1:29" ht="15.75" customHeight="1" x14ac:dyDescent="0.2">
      <c r="A204" s="13"/>
      <c r="B204" s="13"/>
      <c r="C204" s="13"/>
      <c r="D204" s="13"/>
      <c r="E204" s="13"/>
      <c r="F204" s="13"/>
      <c r="G204" s="13"/>
      <c r="H204" s="13"/>
      <c r="I204" s="13"/>
      <c r="J204" s="13"/>
      <c r="K204" s="13"/>
      <c r="L204" s="13"/>
      <c r="M204" s="13"/>
      <c r="N204" s="13"/>
      <c r="O204" s="13"/>
      <c r="P204" s="13"/>
      <c r="Q204" s="13"/>
      <c r="R204" s="13"/>
      <c r="S204" s="13"/>
      <c r="T204" s="13"/>
      <c r="U204" s="13"/>
      <c r="V204" s="13"/>
      <c r="W204" s="13"/>
      <c r="X204" s="13"/>
      <c r="Y204" s="13"/>
      <c r="Z204" s="13"/>
      <c r="AA204" s="13"/>
      <c r="AB204" s="13"/>
      <c r="AC204" s="13"/>
    </row>
    <row r="205" spans="1:29" ht="15.75" customHeight="1" x14ac:dyDescent="0.2">
      <c r="A205" s="13"/>
      <c r="B205" s="13"/>
      <c r="C205" s="13"/>
      <c r="D205" s="13"/>
      <c r="E205" s="13"/>
      <c r="F205" s="13"/>
      <c r="G205" s="13"/>
      <c r="H205" s="13"/>
      <c r="I205" s="13"/>
      <c r="J205" s="13"/>
      <c r="K205" s="13"/>
      <c r="L205" s="13"/>
      <c r="M205" s="13"/>
      <c r="N205" s="13"/>
      <c r="O205" s="13"/>
      <c r="P205" s="13"/>
      <c r="Q205" s="13"/>
      <c r="R205" s="13"/>
      <c r="S205" s="13"/>
      <c r="T205" s="13"/>
      <c r="U205" s="13"/>
      <c r="V205" s="13"/>
      <c r="W205" s="13"/>
      <c r="X205" s="13"/>
      <c r="Y205" s="13"/>
      <c r="Z205" s="13"/>
      <c r="AA205" s="13"/>
      <c r="AB205" s="13"/>
      <c r="AC205" s="13"/>
    </row>
    <row r="206" spans="1:29" ht="15.75" customHeight="1" x14ac:dyDescent="0.2">
      <c r="A206" s="13"/>
      <c r="B206" s="13"/>
      <c r="C206" s="13"/>
      <c r="D206" s="13"/>
      <c r="E206" s="13"/>
      <c r="F206" s="13"/>
      <c r="G206" s="13"/>
      <c r="H206" s="13"/>
      <c r="I206" s="13"/>
      <c r="J206" s="13"/>
      <c r="K206" s="13"/>
      <c r="L206" s="13"/>
      <c r="M206" s="13"/>
      <c r="N206" s="13"/>
      <c r="O206" s="13"/>
      <c r="P206" s="13"/>
      <c r="Q206" s="13"/>
      <c r="R206" s="13"/>
      <c r="S206" s="13"/>
      <c r="T206" s="13"/>
      <c r="U206" s="13"/>
      <c r="V206" s="13"/>
      <c r="W206" s="13"/>
      <c r="X206" s="13"/>
      <c r="Y206" s="13"/>
      <c r="Z206" s="13"/>
      <c r="AA206" s="13"/>
      <c r="AB206" s="13"/>
      <c r="AC206" s="13"/>
    </row>
    <row r="207" spans="1:29" ht="15.75" customHeight="1" x14ac:dyDescent="0.2">
      <c r="A207" s="13"/>
      <c r="B207" s="13"/>
      <c r="C207" s="13"/>
      <c r="D207" s="13"/>
      <c r="E207" s="13"/>
      <c r="F207" s="13"/>
      <c r="G207" s="13"/>
      <c r="H207" s="13"/>
      <c r="I207" s="13"/>
      <c r="J207" s="13"/>
      <c r="K207" s="13"/>
      <c r="L207" s="13"/>
      <c r="M207" s="13"/>
      <c r="N207" s="13"/>
      <c r="O207" s="13"/>
      <c r="P207" s="13"/>
      <c r="Q207" s="13"/>
      <c r="R207" s="13"/>
      <c r="S207" s="13"/>
      <c r="T207" s="13"/>
      <c r="U207" s="13"/>
      <c r="V207" s="13"/>
      <c r="W207" s="13"/>
      <c r="X207" s="13"/>
      <c r="Y207" s="13"/>
      <c r="Z207" s="13"/>
      <c r="AA207" s="13"/>
      <c r="AB207" s="13"/>
      <c r="AC207" s="13"/>
    </row>
    <row r="208" spans="1:29" ht="15.75" customHeight="1" x14ac:dyDescent="0.2">
      <c r="A208" s="13"/>
      <c r="B208" s="13"/>
      <c r="C208" s="13"/>
      <c r="D208" s="13"/>
      <c r="E208" s="13"/>
      <c r="F208" s="13"/>
      <c r="G208" s="13"/>
      <c r="H208" s="13"/>
      <c r="I208" s="13"/>
      <c r="J208" s="13"/>
      <c r="K208" s="13"/>
      <c r="L208" s="13"/>
      <c r="M208" s="13"/>
      <c r="N208" s="13"/>
      <c r="O208" s="13"/>
      <c r="P208" s="13"/>
      <c r="Q208" s="13"/>
      <c r="R208" s="13"/>
      <c r="S208" s="13"/>
      <c r="T208" s="13"/>
      <c r="U208" s="13"/>
      <c r="V208" s="13"/>
      <c r="W208" s="13"/>
      <c r="X208" s="13"/>
      <c r="Y208" s="13"/>
      <c r="Z208" s="13"/>
      <c r="AA208" s="13"/>
      <c r="AB208" s="13"/>
      <c r="AC208" s="13"/>
    </row>
    <row r="209" spans="1:29" ht="15.75" customHeight="1" x14ac:dyDescent="0.2">
      <c r="A209" s="13"/>
      <c r="B209" s="13"/>
      <c r="C209" s="13"/>
      <c r="D209" s="13"/>
      <c r="E209" s="13"/>
      <c r="F209" s="13"/>
      <c r="G209" s="13"/>
      <c r="H209" s="13"/>
      <c r="I209" s="13"/>
      <c r="J209" s="13"/>
      <c r="K209" s="13"/>
      <c r="L209" s="13"/>
      <c r="M209" s="13"/>
      <c r="N209" s="13"/>
      <c r="O209" s="13"/>
      <c r="P209" s="13"/>
      <c r="Q209" s="13"/>
      <c r="R209" s="13"/>
      <c r="S209" s="13"/>
      <c r="T209" s="13"/>
      <c r="U209" s="13"/>
      <c r="V209" s="13"/>
      <c r="W209" s="13"/>
      <c r="X209" s="13"/>
      <c r="Y209" s="13"/>
      <c r="Z209" s="13"/>
      <c r="AA209" s="13"/>
      <c r="AB209" s="13"/>
      <c r="AC209" s="13"/>
    </row>
    <row r="210" spans="1:29" ht="15.75" customHeight="1" x14ac:dyDescent="0.2">
      <c r="A210" s="13"/>
      <c r="B210" s="13"/>
      <c r="C210" s="13"/>
      <c r="D210" s="13"/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3"/>
      <c r="P210" s="13"/>
      <c r="Q210" s="13"/>
      <c r="R210" s="13"/>
      <c r="S210" s="13"/>
      <c r="T210" s="13"/>
      <c r="U210" s="13"/>
      <c r="V210" s="13"/>
      <c r="W210" s="13"/>
      <c r="X210" s="13"/>
      <c r="Y210" s="13"/>
      <c r="Z210" s="13"/>
      <c r="AA210" s="13"/>
      <c r="AB210" s="13"/>
      <c r="AC210" s="13"/>
    </row>
    <row r="211" spans="1:29" ht="15.75" customHeight="1" x14ac:dyDescent="0.2">
      <c r="A211" s="13"/>
      <c r="B211" s="13"/>
      <c r="C211" s="13"/>
      <c r="D211" s="13"/>
      <c r="E211" s="13"/>
      <c r="F211" s="13"/>
      <c r="G211" s="13"/>
      <c r="H211" s="13"/>
      <c r="I211" s="13"/>
      <c r="J211" s="13"/>
      <c r="K211" s="13"/>
      <c r="L211" s="13"/>
      <c r="M211" s="13"/>
      <c r="N211" s="13"/>
      <c r="O211" s="13"/>
      <c r="P211" s="13"/>
      <c r="Q211" s="13"/>
      <c r="R211" s="13"/>
      <c r="S211" s="13"/>
      <c r="T211" s="13"/>
      <c r="U211" s="13"/>
      <c r="V211" s="13"/>
      <c r="W211" s="13"/>
      <c r="X211" s="13"/>
      <c r="Y211" s="13"/>
      <c r="Z211" s="13"/>
      <c r="AA211" s="13"/>
      <c r="AB211" s="13"/>
      <c r="AC211" s="13"/>
    </row>
    <row r="212" spans="1:29" ht="15.75" customHeight="1" x14ac:dyDescent="0.2">
      <c r="A212" s="13"/>
      <c r="B212" s="13"/>
      <c r="C212" s="13"/>
      <c r="D212" s="13"/>
      <c r="E212" s="13"/>
      <c r="F212" s="13"/>
      <c r="G212" s="13"/>
      <c r="H212" s="13"/>
      <c r="I212" s="13"/>
      <c r="J212" s="13"/>
      <c r="K212" s="13"/>
      <c r="L212" s="13"/>
      <c r="M212" s="13"/>
      <c r="N212" s="13"/>
      <c r="O212" s="13"/>
      <c r="P212" s="13"/>
      <c r="Q212" s="13"/>
      <c r="R212" s="13"/>
      <c r="S212" s="13"/>
      <c r="T212" s="13"/>
      <c r="U212" s="13"/>
      <c r="V212" s="13"/>
      <c r="W212" s="13"/>
      <c r="X212" s="13"/>
      <c r="Y212" s="13"/>
      <c r="Z212" s="13"/>
      <c r="AA212" s="13"/>
      <c r="AB212" s="13"/>
      <c r="AC212" s="13"/>
    </row>
    <row r="213" spans="1:29" ht="15.75" customHeight="1" x14ac:dyDescent="0.2">
      <c r="A213" s="13"/>
      <c r="B213" s="13"/>
      <c r="C213" s="13"/>
      <c r="D213" s="13"/>
      <c r="E213" s="13"/>
      <c r="F213" s="13"/>
      <c r="G213" s="13"/>
      <c r="H213" s="13"/>
      <c r="I213" s="13"/>
      <c r="J213" s="13"/>
      <c r="K213" s="13"/>
      <c r="L213" s="13"/>
      <c r="M213" s="13"/>
      <c r="N213" s="13"/>
      <c r="O213" s="13"/>
      <c r="P213" s="13"/>
      <c r="Q213" s="13"/>
      <c r="R213" s="13"/>
      <c r="S213" s="13"/>
      <c r="T213" s="13"/>
      <c r="U213" s="13"/>
      <c r="V213" s="13"/>
      <c r="W213" s="13"/>
      <c r="X213" s="13"/>
      <c r="Y213" s="13"/>
      <c r="Z213" s="13"/>
      <c r="AA213" s="13"/>
      <c r="AB213" s="13"/>
      <c r="AC213" s="13"/>
    </row>
    <row r="214" spans="1:29" ht="15.75" customHeight="1" x14ac:dyDescent="0.2">
      <c r="A214" s="13"/>
      <c r="B214" s="13"/>
      <c r="C214" s="13"/>
      <c r="D214" s="13"/>
      <c r="E214" s="13"/>
      <c r="F214" s="13"/>
      <c r="G214" s="13"/>
      <c r="H214" s="13"/>
      <c r="I214" s="13"/>
      <c r="J214" s="13"/>
      <c r="K214" s="13"/>
      <c r="L214" s="13"/>
      <c r="M214" s="13"/>
      <c r="N214" s="13"/>
      <c r="O214" s="13"/>
      <c r="P214" s="13"/>
      <c r="Q214" s="13"/>
      <c r="R214" s="13"/>
      <c r="S214" s="13"/>
      <c r="T214" s="13"/>
      <c r="U214" s="13"/>
      <c r="V214" s="13"/>
      <c r="W214" s="13"/>
      <c r="X214" s="13"/>
      <c r="Y214" s="13"/>
      <c r="Z214" s="13"/>
      <c r="AA214" s="13"/>
      <c r="AB214" s="13"/>
      <c r="AC214" s="13"/>
    </row>
    <row r="215" spans="1:29" ht="15.75" customHeight="1" x14ac:dyDescent="0.2">
      <c r="A215" s="13"/>
      <c r="B215" s="13"/>
      <c r="C215" s="13"/>
      <c r="D215" s="13"/>
      <c r="E215" s="13"/>
      <c r="F215" s="13"/>
      <c r="G215" s="13"/>
      <c r="H215" s="13"/>
      <c r="I215" s="13"/>
      <c r="J215" s="13"/>
      <c r="K215" s="13"/>
      <c r="L215" s="13"/>
      <c r="M215" s="13"/>
      <c r="N215" s="13"/>
      <c r="O215" s="13"/>
      <c r="P215" s="13"/>
      <c r="Q215" s="13"/>
      <c r="R215" s="13"/>
      <c r="S215" s="13"/>
      <c r="T215" s="13"/>
      <c r="U215" s="13"/>
      <c r="V215" s="13"/>
      <c r="W215" s="13"/>
      <c r="X215" s="13"/>
      <c r="Y215" s="13"/>
      <c r="Z215" s="13"/>
      <c r="AA215" s="13"/>
      <c r="AB215" s="13"/>
      <c r="AC215" s="13"/>
    </row>
    <row r="216" spans="1:29" ht="15.75" customHeight="1" x14ac:dyDescent="0.2">
      <c r="A216" s="13"/>
      <c r="B216" s="13"/>
      <c r="C216" s="13"/>
      <c r="D216" s="13"/>
      <c r="E216" s="13"/>
      <c r="F216" s="13"/>
      <c r="G216" s="13"/>
      <c r="H216" s="13"/>
      <c r="I216" s="13"/>
      <c r="J216" s="13"/>
      <c r="K216" s="13"/>
      <c r="L216" s="13"/>
      <c r="M216" s="13"/>
      <c r="N216" s="13"/>
      <c r="O216" s="13"/>
      <c r="P216" s="13"/>
      <c r="Q216" s="13"/>
      <c r="R216" s="13"/>
      <c r="S216" s="13"/>
      <c r="T216" s="13"/>
      <c r="U216" s="13"/>
      <c r="V216" s="13"/>
      <c r="W216" s="13"/>
      <c r="X216" s="13"/>
      <c r="Y216" s="13"/>
      <c r="Z216" s="13"/>
      <c r="AA216" s="13"/>
      <c r="AB216" s="13"/>
      <c r="AC216" s="13"/>
    </row>
    <row r="217" spans="1:29" ht="15.75" customHeight="1" x14ac:dyDescent="0.2">
      <c r="A217" s="13"/>
      <c r="B217" s="13"/>
      <c r="C217" s="13"/>
      <c r="D217" s="13"/>
      <c r="E217" s="13"/>
      <c r="F217" s="13"/>
      <c r="G217" s="13"/>
      <c r="H217" s="13"/>
      <c r="I217" s="13"/>
      <c r="J217" s="13"/>
      <c r="K217" s="13"/>
      <c r="L217" s="13"/>
      <c r="M217" s="13"/>
      <c r="N217" s="13"/>
      <c r="O217" s="13"/>
      <c r="P217" s="13"/>
      <c r="Q217" s="13"/>
      <c r="R217" s="13"/>
      <c r="S217" s="13"/>
      <c r="T217" s="13"/>
      <c r="U217" s="13"/>
      <c r="V217" s="13"/>
      <c r="W217" s="13"/>
      <c r="X217" s="13"/>
      <c r="Y217" s="13"/>
      <c r="Z217" s="13"/>
      <c r="AA217" s="13"/>
      <c r="AB217" s="13"/>
      <c r="AC217" s="13"/>
    </row>
    <row r="218" spans="1:29" ht="15.75" customHeight="1" x14ac:dyDescent="0.2">
      <c r="A218" s="13"/>
      <c r="B218" s="13"/>
      <c r="C218" s="13"/>
      <c r="D218" s="13"/>
      <c r="E218" s="13"/>
      <c r="F218" s="13"/>
      <c r="G218" s="13"/>
      <c r="H218" s="13"/>
      <c r="I218" s="13"/>
      <c r="J218" s="13"/>
      <c r="K218" s="13"/>
      <c r="L218" s="13"/>
      <c r="M218" s="13"/>
      <c r="N218" s="13"/>
      <c r="O218" s="13"/>
      <c r="P218" s="13"/>
      <c r="Q218" s="13"/>
      <c r="R218" s="13"/>
      <c r="S218" s="13"/>
      <c r="T218" s="13"/>
      <c r="U218" s="13"/>
      <c r="V218" s="13"/>
      <c r="W218" s="13"/>
      <c r="X218" s="13"/>
      <c r="Y218" s="13"/>
      <c r="Z218" s="13"/>
      <c r="AA218" s="13"/>
      <c r="AB218" s="13"/>
      <c r="AC218" s="13"/>
    </row>
    <row r="219" spans="1:29" ht="15.75" customHeight="1" x14ac:dyDescent="0.2">
      <c r="A219" s="13"/>
      <c r="B219" s="13"/>
      <c r="C219" s="13"/>
      <c r="D219" s="13"/>
      <c r="E219" s="13"/>
      <c r="F219" s="13"/>
      <c r="G219" s="13"/>
      <c r="H219" s="13"/>
      <c r="I219" s="13"/>
      <c r="J219" s="13"/>
      <c r="K219" s="13"/>
      <c r="L219" s="13"/>
      <c r="M219" s="13"/>
      <c r="N219" s="13"/>
      <c r="O219" s="13"/>
      <c r="P219" s="13"/>
      <c r="Q219" s="13"/>
      <c r="R219" s="13"/>
      <c r="S219" s="13"/>
      <c r="T219" s="13"/>
      <c r="U219" s="13"/>
      <c r="V219" s="13"/>
      <c r="W219" s="13"/>
      <c r="X219" s="13"/>
      <c r="Y219" s="13"/>
      <c r="Z219" s="13"/>
      <c r="AA219" s="13"/>
      <c r="AB219" s="13"/>
      <c r="AC219" s="13"/>
    </row>
    <row r="220" spans="1:29" ht="15.75" customHeight="1" x14ac:dyDescent="0.2">
      <c r="A220" s="13"/>
      <c r="B220" s="13"/>
      <c r="C220" s="13"/>
      <c r="D220" s="13"/>
      <c r="E220" s="13"/>
      <c r="F220" s="13"/>
      <c r="G220" s="13"/>
      <c r="H220" s="13"/>
      <c r="I220" s="13"/>
      <c r="J220" s="13"/>
      <c r="K220" s="13"/>
      <c r="L220" s="13"/>
      <c r="M220" s="13"/>
      <c r="N220" s="13"/>
      <c r="O220" s="13"/>
      <c r="P220" s="13"/>
      <c r="Q220" s="13"/>
      <c r="R220" s="13"/>
      <c r="S220" s="13"/>
      <c r="T220" s="13"/>
      <c r="U220" s="13"/>
      <c r="V220" s="13"/>
      <c r="W220" s="13"/>
      <c r="X220" s="13"/>
      <c r="Y220" s="13"/>
      <c r="Z220" s="13"/>
      <c r="AA220" s="13"/>
      <c r="AB220" s="13"/>
      <c r="AC220" s="13"/>
    </row>
    <row r="221" spans="1:29" ht="15.75" customHeight="1" x14ac:dyDescent="0.2">
      <c r="A221" s="13"/>
      <c r="B221" s="13"/>
      <c r="C221" s="13"/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</row>
    <row r="222" spans="1:29" ht="15.75" customHeight="1" x14ac:dyDescent="0.2">
      <c r="A222" s="13"/>
      <c r="B222" s="13"/>
      <c r="C222" s="13"/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</row>
    <row r="223" spans="1:29" ht="15.75" customHeight="1" x14ac:dyDescent="0.2">
      <c r="A223" s="13"/>
      <c r="B223" s="13"/>
      <c r="C223" s="13"/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</row>
    <row r="224" spans="1:29" ht="15.75" customHeight="1" x14ac:dyDescent="0.2">
      <c r="A224" s="13"/>
      <c r="B224" s="13"/>
      <c r="C224" s="13"/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</row>
    <row r="225" spans="1:29" ht="15.75" customHeight="1" x14ac:dyDescent="0.2">
      <c r="A225" s="13"/>
      <c r="B225" s="13"/>
      <c r="C225" s="13"/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</row>
    <row r="226" spans="1:29" ht="15.75" customHeight="1" x14ac:dyDescent="0.2">
      <c r="A226" s="13"/>
      <c r="B226" s="13"/>
      <c r="C226" s="13"/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</row>
    <row r="227" spans="1:29" ht="15.75" customHeight="1" x14ac:dyDescent="0.2">
      <c r="A227" s="13"/>
      <c r="B227" s="13"/>
      <c r="C227" s="13"/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</row>
    <row r="228" spans="1:29" ht="15.75" customHeight="1" x14ac:dyDescent="0.2">
      <c r="A228" s="13"/>
      <c r="B228" s="13"/>
      <c r="C228" s="13"/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</row>
    <row r="229" spans="1:29" ht="15.75" customHeight="1" x14ac:dyDescent="0.2">
      <c r="A229" s="13"/>
      <c r="B229" s="13"/>
      <c r="C229" s="13"/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</row>
    <row r="230" spans="1:29" ht="15.75" customHeight="1" x14ac:dyDescent="0.2">
      <c r="A230" s="13"/>
      <c r="B230" s="13"/>
      <c r="C230" s="13"/>
      <c r="D230" s="13"/>
      <c r="E230" s="13"/>
      <c r="F230" s="13"/>
      <c r="G230" s="13"/>
      <c r="H230" s="13"/>
      <c r="I230" s="13"/>
      <c r="J230" s="13"/>
      <c r="K230" s="13"/>
      <c r="L230" s="13"/>
      <c r="M230" s="13"/>
      <c r="N230" s="13"/>
      <c r="O230" s="13"/>
      <c r="P230" s="13"/>
      <c r="Q230" s="13"/>
      <c r="R230" s="13"/>
      <c r="S230" s="13"/>
      <c r="T230" s="13"/>
      <c r="U230" s="13"/>
      <c r="V230" s="13"/>
      <c r="W230" s="13"/>
      <c r="X230" s="13"/>
      <c r="Y230" s="13"/>
      <c r="Z230" s="13"/>
      <c r="AA230" s="13"/>
      <c r="AB230" s="13"/>
      <c r="AC230" s="13"/>
    </row>
    <row r="231" spans="1:29" ht="15.75" customHeight="1" x14ac:dyDescent="0.2">
      <c r="A231" s="13"/>
      <c r="B231" s="13"/>
      <c r="C231" s="13"/>
      <c r="D231" s="13"/>
      <c r="E231" s="13"/>
      <c r="F231" s="13"/>
      <c r="G231" s="13"/>
      <c r="H231" s="13"/>
      <c r="I231" s="13"/>
      <c r="J231" s="13"/>
      <c r="K231" s="13"/>
      <c r="L231" s="13"/>
      <c r="M231" s="13"/>
      <c r="N231" s="13"/>
      <c r="O231" s="13"/>
      <c r="P231" s="13"/>
      <c r="Q231" s="13"/>
      <c r="R231" s="13"/>
      <c r="S231" s="13"/>
      <c r="T231" s="13"/>
      <c r="U231" s="13"/>
      <c r="V231" s="13"/>
      <c r="W231" s="13"/>
      <c r="X231" s="13"/>
      <c r="Y231" s="13"/>
      <c r="Z231" s="13"/>
      <c r="AA231" s="13"/>
      <c r="AB231" s="13"/>
      <c r="AC231" s="13"/>
    </row>
    <row r="232" spans="1:29" ht="15.75" customHeight="1" x14ac:dyDescent="0.2">
      <c r="A232" s="13"/>
      <c r="B232" s="13"/>
      <c r="C232" s="13"/>
      <c r="D232" s="13"/>
      <c r="E232" s="13"/>
      <c r="F232" s="13"/>
      <c r="G232" s="13"/>
      <c r="H232" s="13"/>
      <c r="I232" s="13"/>
      <c r="J232" s="13"/>
      <c r="K232" s="13"/>
      <c r="L232" s="13"/>
      <c r="M232" s="13"/>
      <c r="N232" s="13"/>
      <c r="O232" s="13"/>
      <c r="P232" s="13"/>
      <c r="Q232" s="13"/>
      <c r="R232" s="13"/>
      <c r="S232" s="13"/>
      <c r="T232" s="13"/>
      <c r="U232" s="13"/>
      <c r="V232" s="13"/>
      <c r="W232" s="13"/>
      <c r="X232" s="13"/>
      <c r="Y232" s="13"/>
      <c r="Z232" s="13"/>
      <c r="AA232" s="13"/>
      <c r="AB232" s="13"/>
      <c r="AC232" s="13"/>
    </row>
    <row r="233" spans="1:29" ht="15.75" customHeight="1" x14ac:dyDescent="0.2">
      <c r="A233" s="13"/>
      <c r="B233" s="13"/>
      <c r="C233" s="13"/>
      <c r="D233" s="13"/>
      <c r="E233" s="13"/>
      <c r="F233" s="13"/>
      <c r="G233" s="13"/>
      <c r="H233" s="13"/>
      <c r="I233" s="13"/>
      <c r="J233" s="13"/>
      <c r="K233" s="13"/>
      <c r="L233" s="13"/>
      <c r="M233" s="13"/>
      <c r="N233" s="13"/>
      <c r="O233" s="13"/>
      <c r="P233" s="13"/>
      <c r="Q233" s="13"/>
      <c r="R233" s="13"/>
      <c r="S233" s="13"/>
      <c r="T233" s="13"/>
      <c r="U233" s="13"/>
      <c r="V233" s="13"/>
      <c r="W233" s="13"/>
      <c r="X233" s="13"/>
      <c r="Y233" s="13"/>
      <c r="Z233" s="13"/>
      <c r="AA233" s="13"/>
      <c r="AB233" s="13"/>
      <c r="AC233" s="13"/>
    </row>
    <row r="234" spans="1:29" ht="15.75" customHeight="1" x14ac:dyDescent="0.2">
      <c r="A234" s="13"/>
      <c r="B234" s="13"/>
      <c r="C234" s="13"/>
      <c r="D234" s="13"/>
      <c r="E234" s="13"/>
      <c r="F234" s="13"/>
      <c r="G234" s="13"/>
      <c r="H234" s="13"/>
      <c r="I234" s="13"/>
      <c r="J234" s="13"/>
      <c r="K234" s="13"/>
      <c r="L234" s="13"/>
      <c r="M234" s="13"/>
      <c r="N234" s="13"/>
      <c r="O234" s="13"/>
      <c r="P234" s="13"/>
      <c r="Q234" s="13"/>
      <c r="R234" s="13"/>
      <c r="S234" s="13"/>
      <c r="T234" s="13"/>
      <c r="U234" s="13"/>
      <c r="V234" s="13"/>
      <c r="W234" s="13"/>
      <c r="X234" s="13"/>
      <c r="Y234" s="13"/>
      <c r="Z234" s="13"/>
      <c r="AA234" s="13"/>
      <c r="AB234" s="13"/>
      <c r="AC234" s="13"/>
    </row>
    <row r="235" spans="1:29" ht="15.75" customHeight="1" x14ac:dyDescent="0.2">
      <c r="A235" s="13"/>
      <c r="B235" s="13"/>
      <c r="C235" s="13"/>
      <c r="D235" s="13"/>
      <c r="E235" s="13"/>
      <c r="F235" s="13"/>
      <c r="G235" s="13"/>
      <c r="H235" s="13"/>
      <c r="I235" s="13"/>
      <c r="J235" s="13"/>
      <c r="K235" s="13"/>
      <c r="L235" s="13"/>
      <c r="M235" s="13"/>
      <c r="N235" s="13"/>
      <c r="O235" s="13"/>
      <c r="P235" s="13"/>
      <c r="Q235" s="13"/>
      <c r="R235" s="13"/>
      <c r="S235" s="13"/>
      <c r="T235" s="13"/>
      <c r="U235" s="13"/>
      <c r="V235" s="13"/>
      <c r="W235" s="13"/>
      <c r="X235" s="13"/>
      <c r="Y235" s="13"/>
      <c r="Z235" s="13"/>
      <c r="AA235" s="13"/>
      <c r="AB235" s="13"/>
      <c r="AC235" s="13"/>
    </row>
    <row r="236" spans="1:29" ht="15.75" customHeight="1" x14ac:dyDescent="0.2">
      <c r="A236" s="13"/>
      <c r="B236" s="13"/>
      <c r="C236" s="13"/>
      <c r="D236" s="13"/>
      <c r="E236" s="13"/>
      <c r="F236" s="13"/>
      <c r="G236" s="13"/>
      <c r="H236" s="13"/>
      <c r="I236" s="13"/>
      <c r="J236" s="13"/>
      <c r="K236" s="13"/>
      <c r="L236" s="13"/>
      <c r="M236" s="13"/>
      <c r="N236" s="13"/>
      <c r="O236" s="13"/>
      <c r="P236" s="13"/>
      <c r="Q236" s="13"/>
      <c r="R236" s="13"/>
      <c r="S236" s="13"/>
      <c r="T236" s="13"/>
      <c r="U236" s="13"/>
      <c r="V236" s="13"/>
      <c r="W236" s="13"/>
      <c r="X236" s="13"/>
      <c r="Y236" s="13"/>
      <c r="Z236" s="13"/>
      <c r="AA236" s="13"/>
      <c r="AB236" s="13"/>
      <c r="AC236" s="13"/>
    </row>
    <row r="237" spans="1:29" ht="15.75" customHeight="1" x14ac:dyDescent="0.2">
      <c r="A237" s="13"/>
      <c r="B237" s="13"/>
      <c r="C237" s="13"/>
      <c r="D237" s="13"/>
      <c r="E237" s="13"/>
      <c r="F237" s="13"/>
      <c r="G237" s="13"/>
      <c r="H237" s="13"/>
      <c r="I237" s="13"/>
      <c r="J237" s="13"/>
      <c r="K237" s="13"/>
      <c r="L237" s="13"/>
      <c r="M237" s="13"/>
      <c r="N237" s="13"/>
      <c r="O237" s="13"/>
      <c r="P237" s="13"/>
      <c r="Q237" s="13"/>
      <c r="R237" s="13"/>
      <c r="S237" s="13"/>
      <c r="T237" s="13"/>
      <c r="U237" s="13"/>
      <c r="V237" s="13"/>
      <c r="W237" s="13"/>
      <c r="X237" s="13"/>
      <c r="Y237" s="13"/>
      <c r="Z237" s="13"/>
      <c r="AA237" s="13"/>
      <c r="AB237" s="13"/>
      <c r="AC237" s="13"/>
    </row>
    <row r="238" spans="1:29" ht="15.75" customHeight="1" x14ac:dyDescent="0.2">
      <c r="A238" s="13"/>
      <c r="B238" s="13"/>
      <c r="C238" s="13"/>
      <c r="D238" s="13"/>
      <c r="E238" s="13"/>
      <c r="F238" s="13"/>
      <c r="G238" s="13"/>
      <c r="H238" s="13"/>
      <c r="I238" s="13"/>
      <c r="J238" s="13"/>
      <c r="K238" s="13"/>
      <c r="L238" s="13"/>
      <c r="M238" s="13"/>
      <c r="N238" s="13"/>
      <c r="O238" s="13"/>
      <c r="P238" s="13"/>
      <c r="Q238" s="13"/>
      <c r="R238" s="13"/>
      <c r="S238" s="13"/>
      <c r="T238" s="13"/>
      <c r="U238" s="13"/>
      <c r="V238" s="13"/>
      <c r="W238" s="13"/>
      <c r="X238" s="13"/>
      <c r="Y238" s="13"/>
      <c r="Z238" s="13"/>
      <c r="AA238" s="13"/>
      <c r="AB238" s="13"/>
      <c r="AC238" s="13"/>
    </row>
    <row r="239" spans="1:29" ht="15.75" customHeight="1" x14ac:dyDescent="0.2">
      <c r="A239" s="13"/>
      <c r="B239" s="13"/>
      <c r="C239" s="13"/>
      <c r="D239" s="13"/>
      <c r="E239" s="13"/>
      <c r="F239" s="13"/>
      <c r="G239" s="13"/>
      <c r="H239" s="13"/>
      <c r="I239" s="13"/>
      <c r="J239" s="13"/>
      <c r="K239" s="13"/>
      <c r="L239" s="13"/>
      <c r="M239" s="13"/>
      <c r="N239" s="13"/>
      <c r="O239" s="13"/>
      <c r="P239" s="13"/>
      <c r="Q239" s="13"/>
      <c r="R239" s="13"/>
      <c r="S239" s="13"/>
      <c r="T239" s="13"/>
      <c r="U239" s="13"/>
      <c r="V239" s="13"/>
      <c r="W239" s="13"/>
      <c r="X239" s="13"/>
      <c r="Y239" s="13"/>
      <c r="Z239" s="13"/>
      <c r="AA239" s="13"/>
    </row>
    <row r="240" spans="1:29" ht="15.75" customHeight="1" x14ac:dyDescent="0.2">
      <c r="A240" s="13"/>
      <c r="B240" s="13"/>
      <c r="C240" s="13"/>
      <c r="D240" s="13"/>
      <c r="E240" s="13"/>
      <c r="F240" s="13"/>
      <c r="G240" s="13"/>
      <c r="H240" s="13"/>
      <c r="I240" s="13"/>
      <c r="J240" s="13"/>
      <c r="K240" s="13"/>
      <c r="L240" s="13"/>
      <c r="M240" s="13"/>
      <c r="N240" s="13"/>
      <c r="O240" s="13"/>
      <c r="P240" s="13"/>
      <c r="Q240" s="13"/>
      <c r="R240" s="13"/>
      <c r="S240" s="13"/>
      <c r="T240" s="13"/>
      <c r="U240" s="13"/>
      <c r="V240" s="13"/>
      <c r="W240" s="13"/>
      <c r="X240" s="13"/>
      <c r="Y240" s="13"/>
      <c r="Z240" s="13"/>
      <c r="AA240" s="13"/>
    </row>
    <row r="241" spans="1:27" ht="15.75" customHeight="1" x14ac:dyDescent="0.2">
      <c r="A241" s="13"/>
      <c r="B241" s="13"/>
      <c r="C241" s="13"/>
      <c r="D241" s="13"/>
      <c r="E241" s="13"/>
      <c r="F241" s="13"/>
      <c r="G241" s="13"/>
      <c r="H241" s="13"/>
      <c r="I241" s="13"/>
      <c r="J241" s="13"/>
      <c r="K241" s="13"/>
      <c r="L241" s="13"/>
      <c r="M241" s="13"/>
      <c r="N241" s="13"/>
      <c r="O241" s="13"/>
      <c r="P241" s="13"/>
      <c r="Q241" s="13"/>
      <c r="R241" s="13"/>
      <c r="S241" s="13"/>
      <c r="T241" s="13"/>
      <c r="U241" s="13"/>
      <c r="V241" s="13"/>
      <c r="W241" s="13"/>
      <c r="X241" s="13"/>
      <c r="Y241" s="13"/>
      <c r="Z241" s="13"/>
      <c r="AA241" s="13"/>
    </row>
    <row r="242" spans="1:27" ht="15.75" customHeight="1" x14ac:dyDescent="0.2">
      <c r="A242" s="13"/>
      <c r="B242" s="13"/>
      <c r="C242" s="13"/>
      <c r="D242" s="13"/>
      <c r="E242" s="13"/>
      <c r="F242" s="13"/>
      <c r="G242" s="13"/>
      <c r="H242" s="13"/>
      <c r="I242" s="13"/>
      <c r="J242" s="13"/>
      <c r="K242" s="13"/>
      <c r="L242" s="13"/>
      <c r="M242" s="13"/>
      <c r="N242" s="13"/>
      <c r="O242" s="13"/>
      <c r="P242" s="13"/>
      <c r="Q242" s="13"/>
      <c r="R242" s="13"/>
      <c r="S242" s="13"/>
      <c r="T242" s="13"/>
      <c r="U242" s="13"/>
      <c r="V242" s="13"/>
      <c r="W242" s="13"/>
      <c r="X242" s="13"/>
      <c r="Y242" s="13"/>
      <c r="Z242" s="13"/>
      <c r="AA242" s="13"/>
    </row>
    <row r="243" spans="1:27" ht="15.75" customHeight="1" x14ac:dyDescent="0.2">
      <c r="A243" s="13"/>
      <c r="B243" s="13"/>
      <c r="C243" s="13"/>
      <c r="D243" s="13"/>
      <c r="E243" s="13"/>
      <c r="F243" s="13"/>
      <c r="G243" s="13"/>
      <c r="H243" s="13"/>
      <c r="I243" s="13"/>
      <c r="J243" s="13"/>
      <c r="K243" s="13"/>
      <c r="L243" s="13"/>
      <c r="M243" s="13"/>
      <c r="N243" s="13"/>
      <c r="O243" s="13"/>
      <c r="P243" s="13"/>
      <c r="Q243" s="13"/>
      <c r="R243" s="13"/>
      <c r="S243" s="13"/>
      <c r="T243" s="13"/>
      <c r="U243" s="13"/>
      <c r="V243" s="13"/>
      <c r="W243" s="13"/>
      <c r="X243" s="13"/>
      <c r="Y243" s="13"/>
      <c r="Z243" s="13"/>
      <c r="AA243" s="13"/>
    </row>
    <row r="244" spans="1:27" ht="15.75" customHeight="1" x14ac:dyDescent="0.2">
      <c r="A244" s="13"/>
      <c r="B244" s="13"/>
      <c r="C244" s="13"/>
      <c r="D244" s="13"/>
      <c r="E244" s="13"/>
      <c r="F244" s="13"/>
      <c r="G244" s="13"/>
      <c r="H244" s="13"/>
      <c r="I244" s="13"/>
      <c r="J244" s="13"/>
      <c r="K244" s="13"/>
      <c r="L244" s="13"/>
      <c r="M244" s="13"/>
      <c r="N244" s="13"/>
      <c r="O244" s="13"/>
      <c r="P244" s="13"/>
      <c r="Q244" s="13"/>
      <c r="R244" s="13"/>
      <c r="S244" s="13"/>
      <c r="T244" s="13"/>
      <c r="U244" s="13"/>
      <c r="V244" s="13"/>
      <c r="W244" s="13"/>
      <c r="X244" s="13"/>
      <c r="Y244" s="13"/>
      <c r="Z244" s="13"/>
      <c r="AA244" s="13"/>
    </row>
    <row r="245" spans="1:27" ht="15.75" customHeight="1" x14ac:dyDescent="0.2">
      <c r="A245" s="13"/>
      <c r="B245" s="13"/>
      <c r="C245" s="13"/>
      <c r="D245" s="13"/>
      <c r="E245" s="13"/>
      <c r="F245" s="13"/>
      <c r="G245" s="13"/>
      <c r="H245" s="13"/>
      <c r="I245" s="13"/>
      <c r="J245" s="13"/>
      <c r="K245" s="13"/>
      <c r="L245" s="13"/>
      <c r="M245" s="13"/>
      <c r="N245" s="13"/>
      <c r="O245" s="13"/>
      <c r="P245" s="13"/>
      <c r="Q245" s="13"/>
      <c r="R245" s="13"/>
      <c r="S245" s="13"/>
      <c r="T245" s="13"/>
      <c r="U245" s="13"/>
      <c r="V245" s="13"/>
      <c r="W245" s="13"/>
      <c r="X245" s="13"/>
      <c r="Y245" s="13"/>
      <c r="Z245" s="13"/>
      <c r="AA245" s="13"/>
    </row>
    <row r="246" spans="1:27" ht="15.75" customHeight="1" x14ac:dyDescent="0.2">
      <c r="A246" s="13"/>
      <c r="B246" s="13"/>
      <c r="C246" s="13"/>
      <c r="D246" s="13"/>
      <c r="E246" s="13"/>
      <c r="F246" s="13"/>
      <c r="G246" s="13"/>
      <c r="H246" s="13"/>
      <c r="I246" s="13"/>
      <c r="J246" s="13"/>
      <c r="K246" s="13"/>
      <c r="L246" s="13"/>
      <c r="M246" s="13"/>
      <c r="N246" s="13"/>
      <c r="O246" s="13"/>
      <c r="P246" s="13"/>
      <c r="Q246" s="13"/>
      <c r="R246" s="13"/>
      <c r="S246" s="13"/>
      <c r="T246" s="13"/>
      <c r="U246" s="13"/>
      <c r="V246" s="13"/>
      <c r="W246" s="13"/>
      <c r="X246" s="13"/>
      <c r="Y246" s="13"/>
      <c r="Z246" s="13"/>
      <c r="AA246" s="13"/>
    </row>
    <row r="247" spans="1:27" ht="15.75" customHeight="1" x14ac:dyDescent="0.2">
      <c r="A247" s="13"/>
      <c r="B247" s="13"/>
      <c r="C247" s="13"/>
      <c r="D247" s="13"/>
      <c r="E247" s="13"/>
      <c r="F247" s="13"/>
      <c r="G247" s="13"/>
      <c r="H247" s="13"/>
      <c r="I247" s="13"/>
      <c r="J247" s="13"/>
      <c r="K247" s="13"/>
      <c r="L247" s="13"/>
      <c r="M247" s="13"/>
      <c r="N247" s="13"/>
      <c r="O247" s="13"/>
      <c r="P247" s="13"/>
      <c r="Q247" s="13"/>
      <c r="R247" s="13"/>
      <c r="S247" s="13"/>
      <c r="T247" s="13"/>
      <c r="U247" s="13"/>
      <c r="V247" s="13"/>
      <c r="W247" s="13"/>
      <c r="X247" s="13"/>
      <c r="Y247" s="13"/>
      <c r="Z247" s="13"/>
      <c r="AA247" s="13"/>
    </row>
    <row r="248" spans="1:27" ht="15.75" customHeight="1" x14ac:dyDescent="0.2">
      <c r="A248" s="13"/>
      <c r="B248" s="13"/>
      <c r="C248" s="13"/>
      <c r="D248" s="13"/>
      <c r="E248" s="13"/>
      <c r="F248" s="13"/>
      <c r="G248" s="13"/>
      <c r="H248" s="13"/>
      <c r="I248" s="13"/>
      <c r="J248" s="13"/>
      <c r="K248" s="13"/>
      <c r="L248" s="13"/>
      <c r="M248" s="13"/>
      <c r="N248" s="13"/>
      <c r="O248" s="13"/>
      <c r="P248" s="13"/>
      <c r="Q248" s="13"/>
      <c r="R248" s="13"/>
      <c r="S248" s="13"/>
      <c r="T248" s="13"/>
      <c r="U248" s="13"/>
      <c r="V248" s="13"/>
      <c r="W248" s="13"/>
      <c r="X248" s="13"/>
      <c r="Y248" s="13"/>
      <c r="Z248" s="13"/>
      <c r="AA248" s="13"/>
    </row>
    <row r="249" spans="1:27" ht="15.75" customHeight="1" x14ac:dyDescent="0.2">
      <c r="A249" s="13"/>
      <c r="B249" s="13"/>
      <c r="C249" s="13"/>
      <c r="D249" s="13"/>
      <c r="E249" s="13"/>
      <c r="F249" s="13"/>
      <c r="G249" s="13"/>
      <c r="H249" s="13"/>
      <c r="I249" s="13"/>
      <c r="J249" s="13"/>
      <c r="K249" s="13"/>
      <c r="L249" s="13"/>
      <c r="M249" s="13"/>
      <c r="N249" s="13"/>
      <c r="O249" s="13"/>
      <c r="P249" s="13"/>
      <c r="Q249" s="13"/>
      <c r="R249" s="13"/>
      <c r="S249" s="13"/>
      <c r="T249" s="13"/>
      <c r="U249" s="13"/>
      <c r="V249" s="13"/>
      <c r="W249" s="13"/>
      <c r="X249" s="13"/>
      <c r="Y249" s="13"/>
      <c r="Z249" s="13"/>
      <c r="AA249" s="13"/>
    </row>
    <row r="250" spans="1:27" ht="15.75" customHeight="1" x14ac:dyDescent="0.2">
      <c r="A250" s="13"/>
      <c r="B250" s="13"/>
      <c r="C250" s="13"/>
      <c r="D250" s="13"/>
      <c r="E250" s="13"/>
      <c r="F250" s="13"/>
      <c r="G250" s="13"/>
      <c r="H250" s="13"/>
      <c r="I250" s="13"/>
      <c r="J250" s="13"/>
      <c r="K250" s="13"/>
      <c r="L250" s="13"/>
      <c r="M250" s="13"/>
      <c r="N250" s="13"/>
      <c r="O250" s="13"/>
      <c r="P250" s="13"/>
      <c r="Q250" s="13"/>
      <c r="R250" s="13"/>
      <c r="S250" s="13"/>
      <c r="T250" s="13"/>
      <c r="U250" s="13"/>
      <c r="V250" s="13"/>
      <c r="W250" s="13"/>
      <c r="X250" s="13"/>
      <c r="Y250" s="13"/>
      <c r="Z250" s="13"/>
      <c r="AA250" s="13"/>
    </row>
    <row r="251" spans="1:27" ht="15.75" customHeight="1" x14ac:dyDescent="0.2">
      <c r="A251" s="13"/>
      <c r="B251" s="13"/>
      <c r="C251" s="13"/>
      <c r="D251" s="13"/>
      <c r="E251" s="13"/>
      <c r="F251" s="13"/>
      <c r="G251" s="13"/>
      <c r="H251" s="13"/>
      <c r="I251" s="13"/>
      <c r="J251" s="13"/>
      <c r="K251" s="13"/>
      <c r="L251" s="13"/>
      <c r="M251" s="13"/>
      <c r="N251" s="13"/>
      <c r="O251" s="13"/>
      <c r="P251" s="13"/>
      <c r="Q251" s="13"/>
      <c r="R251" s="13"/>
      <c r="S251" s="13"/>
      <c r="T251" s="13"/>
      <c r="U251" s="13"/>
      <c r="V251" s="13"/>
      <c r="W251" s="13"/>
      <c r="X251" s="13"/>
      <c r="Y251" s="13"/>
      <c r="Z251" s="13"/>
      <c r="AA251" s="13"/>
    </row>
    <row r="252" spans="1:27" ht="15.75" customHeight="1" x14ac:dyDescent="0.2">
      <c r="A252" s="13"/>
      <c r="B252" s="13"/>
      <c r="C252" s="13"/>
      <c r="D252" s="13"/>
      <c r="E252" s="13"/>
      <c r="F252" s="13"/>
      <c r="G252" s="13"/>
      <c r="H252" s="13"/>
      <c r="I252" s="13"/>
      <c r="J252" s="13"/>
      <c r="K252" s="13"/>
      <c r="L252" s="13"/>
      <c r="M252" s="13"/>
      <c r="N252" s="13"/>
      <c r="O252" s="13"/>
      <c r="P252" s="13"/>
      <c r="Q252" s="13"/>
      <c r="R252" s="13"/>
      <c r="S252" s="13"/>
      <c r="T252" s="13"/>
      <c r="U252" s="13"/>
      <c r="V252" s="13"/>
      <c r="W252" s="13"/>
      <c r="X252" s="13"/>
      <c r="Y252" s="13"/>
      <c r="Z252" s="13"/>
      <c r="AA252" s="13"/>
    </row>
    <row r="253" spans="1:27" ht="15.75" customHeight="1" x14ac:dyDescent="0.2">
      <c r="A253" s="13"/>
      <c r="B253" s="13"/>
      <c r="C253" s="13"/>
      <c r="D253" s="13"/>
      <c r="E253" s="13"/>
      <c r="F253" s="13"/>
      <c r="G253" s="13"/>
      <c r="H253" s="13"/>
      <c r="I253" s="13"/>
      <c r="J253" s="13"/>
      <c r="K253" s="13"/>
      <c r="L253" s="13"/>
      <c r="M253" s="13"/>
      <c r="N253" s="13"/>
      <c r="O253" s="13"/>
      <c r="P253" s="13"/>
      <c r="Q253" s="13"/>
      <c r="R253" s="13"/>
      <c r="S253" s="13"/>
      <c r="T253" s="13"/>
      <c r="U253" s="13"/>
      <c r="V253" s="13"/>
      <c r="W253" s="13"/>
      <c r="X253" s="13"/>
      <c r="Y253" s="13"/>
      <c r="Z253" s="13"/>
      <c r="AA253" s="13"/>
    </row>
    <row r="254" spans="1:27" ht="15.75" customHeight="1" x14ac:dyDescent="0.2">
      <c r="A254" s="13"/>
      <c r="B254" s="13"/>
      <c r="C254" s="13"/>
      <c r="D254" s="13"/>
      <c r="E254" s="13"/>
      <c r="F254" s="13"/>
      <c r="G254" s="13"/>
      <c r="H254" s="13"/>
      <c r="I254" s="13"/>
      <c r="J254" s="13"/>
      <c r="K254" s="13"/>
      <c r="L254" s="13"/>
      <c r="M254" s="13"/>
      <c r="N254" s="13"/>
      <c r="O254" s="13"/>
      <c r="P254" s="13"/>
      <c r="Q254" s="13"/>
      <c r="R254" s="13"/>
      <c r="S254" s="13"/>
      <c r="T254" s="13"/>
      <c r="U254" s="13"/>
      <c r="V254" s="13"/>
      <c r="W254" s="13"/>
      <c r="X254" s="13"/>
      <c r="Y254" s="13"/>
      <c r="Z254" s="13"/>
      <c r="AA254" s="13"/>
    </row>
    <row r="255" spans="1:27" ht="15.75" customHeight="1" x14ac:dyDescent="0.2">
      <c r="A255" s="13"/>
      <c r="B255" s="13"/>
      <c r="C255" s="13"/>
      <c r="D255" s="13"/>
      <c r="E255" s="13"/>
      <c r="F255" s="13"/>
      <c r="G255" s="13"/>
      <c r="H255" s="13"/>
      <c r="I255" s="13"/>
      <c r="J255" s="13"/>
      <c r="K255" s="13"/>
      <c r="L255" s="13"/>
      <c r="M255" s="13"/>
      <c r="N255" s="13"/>
      <c r="O255" s="13"/>
      <c r="P255" s="13"/>
      <c r="Q255" s="13"/>
      <c r="R255" s="13"/>
      <c r="S255" s="13"/>
      <c r="T255" s="13"/>
      <c r="U255" s="13"/>
      <c r="V255" s="13"/>
      <c r="W255" s="13"/>
      <c r="X255" s="13"/>
      <c r="Y255" s="13"/>
      <c r="Z255" s="13"/>
      <c r="AA255" s="13"/>
    </row>
    <row r="256" spans="1:27" ht="15.75" customHeight="1" x14ac:dyDescent="0.2">
      <c r="A256" s="13"/>
      <c r="B256" s="13"/>
      <c r="C256" s="13"/>
      <c r="D256" s="13"/>
      <c r="E256" s="13"/>
      <c r="F256" s="13"/>
      <c r="G256" s="13"/>
      <c r="H256" s="13"/>
      <c r="I256" s="13"/>
      <c r="J256" s="13"/>
      <c r="K256" s="13"/>
      <c r="L256" s="13"/>
      <c r="M256" s="13"/>
      <c r="N256" s="13"/>
      <c r="O256" s="13"/>
      <c r="P256" s="13"/>
      <c r="Q256" s="13"/>
      <c r="R256" s="13"/>
      <c r="S256" s="13"/>
      <c r="T256" s="13"/>
      <c r="U256" s="13"/>
      <c r="V256" s="13"/>
      <c r="W256" s="13"/>
      <c r="X256" s="13"/>
      <c r="Y256" s="13"/>
      <c r="Z256" s="13"/>
      <c r="AA256" s="13"/>
    </row>
    <row r="257" spans="1:27" ht="15.75" customHeight="1" x14ac:dyDescent="0.2">
      <c r="A257" s="13"/>
      <c r="B257" s="13"/>
      <c r="C257" s="13"/>
      <c r="D257" s="13"/>
      <c r="E257" s="13"/>
      <c r="F257" s="13"/>
      <c r="G257" s="13"/>
      <c r="H257" s="13"/>
      <c r="I257" s="13"/>
      <c r="J257" s="13"/>
      <c r="K257" s="13"/>
      <c r="L257" s="13"/>
      <c r="M257" s="13"/>
      <c r="N257" s="13"/>
      <c r="O257" s="13"/>
      <c r="P257" s="13"/>
      <c r="Q257" s="13"/>
      <c r="R257" s="13"/>
      <c r="S257" s="13"/>
      <c r="T257" s="13"/>
      <c r="U257" s="13"/>
      <c r="V257" s="13"/>
      <c r="W257" s="13"/>
      <c r="X257" s="13"/>
      <c r="Y257" s="13"/>
      <c r="Z257" s="13"/>
      <c r="AA257" s="13"/>
    </row>
    <row r="258" spans="1:27" ht="15.75" customHeight="1" x14ac:dyDescent="0.2">
      <c r="A258" s="13"/>
      <c r="B258" s="13"/>
      <c r="C258" s="13"/>
      <c r="D258" s="13"/>
      <c r="E258" s="13"/>
      <c r="F258" s="13"/>
      <c r="G258" s="13"/>
      <c r="H258" s="13"/>
      <c r="I258" s="13"/>
      <c r="J258" s="13"/>
      <c r="K258" s="13"/>
      <c r="L258" s="13"/>
      <c r="M258" s="13"/>
      <c r="N258" s="13"/>
      <c r="O258" s="13"/>
      <c r="P258" s="13"/>
      <c r="Q258" s="13"/>
      <c r="R258" s="13"/>
      <c r="S258" s="13"/>
      <c r="T258" s="13"/>
      <c r="U258" s="13"/>
      <c r="V258" s="13"/>
      <c r="W258" s="13"/>
      <c r="X258" s="13"/>
      <c r="Y258" s="13"/>
      <c r="Z258" s="13"/>
      <c r="AA258" s="13"/>
    </row>
    <row r="259" spans="1:27" ht="15.75" customHeight="1" x14ac:dyDescent="0.2">
      <c r="A259" s="13"/>
      <c r="B259" s="13"/>
      <c r="C259" s="13"/>
      <c r="D259" s="13"/>
      <c r="E259" s="13"/>
      <c r="F259" s="13"/>
      <c r="G259" s="13"/>
      <c r="H259" s="13"/>
      <c r="I259" s="13"/>
      <c r="J259" s="13"/>
      <c r="K259" s="13"/>
      <c r="L259" s="13"/>
      <c r="M259" s="13"/>
      <c r="N259" s="13"/>
      <c r="O259" s="13"/>
      <c r="P259" s="13"/>
      <c r="Q259" s="13"/>
      <c r="R259" s="13"/>
      <c r="S259" s="13"/>
      <c r="T259" s="13"/>
      <c r="U259" s="13"/>
      <c r="V259" s="13"/>
      <c r="W259" s="13"/>
      <c r="X259" s="13"/>
      <c r="Y259" s="13"/>
      <c r="Z259" s="13"/>
      <c r="AA259" s="13"/>
    </row>
    <row r="260" spans="1:27" ht="15.75" customHeight="1" x14ac:dyDescent="0.2">
      <c r="A260" s="13"/>
      <c r="B260" s="13"/>
      <c r="C260" s="13"/>
      <c r="D260" s="13"/>
      <c r="E260" s="13"/>
      <c r="F260" s="13"/>
      <c r="G260" s="13"/>
      <c r="H260" s="13"/>
      <c r="I260" s="13"/>
      <c r="J260" s="13"/>
      <c r="K260" s="13"/>
      <c r="L260" s="13"/>
      <c r="M260" s="13"/>
      <c r="N260" s="13"/>
      <c r="O260" s="13"/>
      <c r="P260" s="13"/>
      <c r="Q260" s="13"/>
      <c r="R260" s="13"/>
      <c r="S260" s="13"/>
      <c r="T260" s="13"/>
      <c r="U260" s="13"/>
      <c r="V260" s="13"/>
      <c r="W260" s="13"/>
      <c r="X260" s="13"/>
      <c r="Y260" s="13"/>
      <c r="Z260" s="13"/>
      <c r="AA260" s="13"/>
    </row>
    <row r="261" spans="1:27" ht="15.75" customHeight="1" x14ac:dyDescent="0.2">
      <c r="A261" s="13"/>
      <c r="B261" s="13"/>
      <c r="C261" s="13"/>
      <c r="D261" s="13"/>
      <c r="E261" s="13"/>
      <c r="F261" s="13"/>
      <c r="G261" s="13"/>
      <c r="H261" s="13"/>
      <c r="I261" s="13"/>
      <c r="J261" s="13"/>
      <c r="K261" s="13"/>
      <c r="L261" s="13"/>
      <c r="M261" s="13"/>
      <c r="N261" s="13"/>
      <c r="O261" s="13"/>
      <c r="P261" s="13"/>
      <c r="Q261" s="13"/>
      <c r="R261" s="13"/>
      <c r="S261" s="13"/>
      <c r="T261" s="13"/>
      <c r="U261" s="13"/>
      <c r="V261" s="13"/>
      <c r="W261" s="13"/>
      <c r="X261" s="13"/>
      <c r="Y261" s="13"/>
      <c r="Z261" s="13"/>
      <c r="AA261" s="13"/>
    </row>
    <row r="262" spans="1:27" ht="15.75" customHeight="1" x14ac:dyDescent="0.2">
      <c r="A262" s="13"/>
      <c r="B262" s="13"/>
      <c r="C262" s="13"/>
      <c r="D262" s="13"/>
      <c r="E262" s="13"/>
      <c r="F262" s="13"/>
      <c r="G262" s="13"/>
      <c r="H262" s="13"/>
      <c r="I262" s="13"/>
      <c r="J262" s="13"/>
      <c r="K262" s="13"/>
      <c r="L262" s="13"/>
      <c r="M262" s="13"/>
      <c r="N262" s="13"/>
      <c r="O262" s="13"/>
      <c r="P262" s="13"/>
      <c r="Q262" s="13"/>
      <c r="R262" s="13"/>
      <c r="S262" s="13"/>
      <c r="T262" s="13"/>
      <c r="U262" s="13"/>
      <c r="V262" s="13"/>
      <c r="W262" s="13"/>
      <c r="X262" s="13"/>
      <c r="Y262" s="13"/>
      <c r="Z262" s="13"/>
      <c r="AA262" s="13"/>
    </row>
    <row r="263" spans="1:27" ht="15.75" customHeight="1" x14ac:dyDescent="0.2">
      <c r="A263" s="13"/>
      <c r="B263" s="13"/>
      <c r="C263" s="13"/>
      <c r="D263" s="13"/>
      <c r="E263" s="13"/>
      <c r="F263" s="13"/>
      <c r="G263" s="13"/>
      <c r="H263" s="13"/>
      <c r="I263" s="13"/>
      <c r="J263" s="13"/>
      <c r="K263" s="13"/>
      <c r="L263" s="13"/>
      <c r="M263" s="13"/>
      <c r="N263" s="13"/>
      <c r="O263" s="13"/>
      <c r="P263" s="13"/>
      <c r="Q263" s="13"/>
      <c r="R263" s="13"/>
      <c r="S263" s="13"/>
      <c r="T263" s="13"/>
      <c r="U263" s="13"/>
      <c r="V263" s="13"/>
      <c r="W263" s="13"/>
      <c r="X263" s="13"/>
      <c r="Y263" s="13"/>
      <c r="Z263" s="13"/>
      <c r="AA263" s="13"/>
    </row>
    <row r="264" spans="1:27" ht="15.75" customHeight="1" x14ac:dyDescent="0.2">
      <c r="A264" s="13"/>
      <c r="B264" s="13"/>
      <c r="C264" s="13"/>
      <c r="D264" s="13"/>
      <c r="E264" s="13"/>
      <c r="F264" s="13"/>
      <c r="G264" s="13"/>
      <c r="H264" s="13"/>
      <c r="I264" s="13"/>
      <c r="J264" s="13"/>
      <c r="K264" s="13"/>
      <c r="L264" s="13"/>
      <c r="M264" s="13"/>
      <c r="N264" s="13"/>
      <c r="O264" s="13"/>
      <c r="P264" s="13"/>
      <c r="Q264" s="13"/>
      <c r="R264" s="13"/>
      <c r="S264" s="13"/>
      <c r="T264" s="13"/>
      <c r="U264" s="13"/>
      <c r="V264" s="13"/>
      <c r="W264" s="13"/>
      <c r="X264" s="13"/>
      <c r="Y264" s="13"/>
      <c r="Z264" s="13"/>
      <c r="AA264" s="13"/>
    </row>
    <row r="265" spans="1:27" ht="15.75" customHeight="1" x14ac:dyDescent="0.2">
      <c r="A265" s="13"/>
      <c r="B265" s="13"/>
      <c r="C265" s="13"/>
      <c r="D265" s="13"/>
      <c r="E265" s="13"/>
      <c r="F265" s="13"/>
      <c r="G265" s="13"/>
      <c r="H265" s="13"/>
      <c r="I265" s="13"/>
      <c r="J265" s="13"/>
      <c r="K265" s="13"/>
      <c r="L265" s="13"/>
      <c r="M265" s="13"/>
      <c r="N265" s="13"/>
      <c r="O265" s="13"/>
      <c r="P265" s="13"/>
      <c r="Q265" s="13"/>
      <c r="R265" s="13"/>
      <c r="S265" s="13"/>
      <c r="T265" s="13"/>
      <c r="U265" s="13"/>
      <c r="V265" s="13"/>
      <c r="W265" s="13"/>
      <c r="X265" s="13"/>
      <c r="Y265" s="13"/>
      <c r="Z265" s="13"/>
      <c r="AA265" s="13"/>
    </row>
    <row r="266" spans="1:27" ht="15.75" customHeight="1" x14ac:dyDescent="0.2">
      <c r="A266" s="13"/>
      <c r="B266" s="13"/>
      <c r="C266" s="13"/>
      <c r="D266" s="13"/>
      <c r="E266" s="13"/>
      <c r="F266" s="13"/>
      <c r="G266" s="13"/>
      <c r="H266" s="13"/>
      <c r="I266" s="13"/>
      <c r="J266" s="13"/>
      <c r="K266" s="13"/>
      <c r="L266" s="13"/>
      <c r="M266" s="13"/>
      <c r="N266" s="13"/>
      <c r="O266" s="13"/>
      <c r="P266" s="13"/>
      <c r="Q266" s="13"/>
      <c r="R266" s="13"/>
      <c r="S266" s="13"/>
      <c r="T266" s="13"/>
      <c r="U266" s="13"/>
      <c r="V266" s="13"/>
      <c r="W266" s="13"/>
      <c r="X266" s="13"/>
      <c r="Y266" s="13"/>
      <c r="Z266" s="13"/>
      <c r="AA266" s="13"/>
    </row>
    <row r="267" spans="1:27" ht="15.75" customHeight="1" x14ac:dyDescent="0.2">
      <c r="A267" s="13"/>
      <c r="B267" s="13"/>
      <c r="C267" s="13"/>
      <c r="D267" s="13"/>
      <c r="E267" s="13"/>
      <c r="F267" s="13"/>
      <c r="G267" s="13"/>
      <c r="H267" s="13"/>
      <c r="I267" s="13"/>
      <c r="J267" s="13"/>
      <c r="K267" s="13"/>
      <c r="L267" s="13"/>
      <c r="M267" s="13"/>
      <c r="N267" s="13"/>
      <c r="O267" s="13"/>
      <c r="P267" s="13"/>
      <c r="Q267" s="13"/>
      <c r="R267" s="13"/>
      <c r="S267" s="13"/>
      <c r="T267" s="13"/>
      <c r="U267" s="13"/>
      <c r="V267" s="13"/>
      <c r="W267" s="13"/>
      <c r="X267" s="13"/>
      <c r="Y267" s="13"/>
      <c r="Z267" s="13"/>
      <c r="AA267" s="13"/>
    </row>
    <row r="268" spans="1:27" ht="15.75" customHeight="1" x14ac:dyDescent="0.2">
      <c r="A268" s="13"/>
      <c r="B268" s="13"/>
      <c r="C268" s="13"/>
      <c r="D268" s="13"/>
      <c r="E268" s="13"/>
      <c r="F268" s="13"/>
      <c r="G268" s="13"/>
      <c r="H268" s="13"/>
      <c r="I268" s="13"/>
      <c r="J268" s="13"/>
      <c r="K268" s="13"/>
      <c r="L268" s="13"/>
      <c r="M268" s="13"/>
      <c r="N268" s="13"/>
      <c r="O268" s="13"/>
      <c r="P268" s="13"/>
      <c r="Q268" s="13"/>
      <c r="R268" s="13"/>
      <c r="S268" s="13"/>
      <c r="T268" s="13"/>
      <c r="U268" s="13"/>
      <c r="V268" s="13"/>
      <c r="W268" s="13"/>
      <c r="X268" s="13"/>
      <c r="Y268" s="13"/>
      <c r="Z268" s="13"/>
      <c r="AA268" s="13"/>
    </row>
    <row r="269" spans="1:27" ht="15.75" customHeight="1" x14ac:dyDescent="0.2">
      <c r="A269" s="13"/>
      <c r="B269" s="13"/>
      <c r="C269" s="13"/>
      <c r="D269" s="13"/>
      <c r="E269" s="13"/>
      <c r="F269" s="13"/>
      <c r="G269" s="13"/>
      <c r="H269" s="13"/>
      <c r="I269" s="13"/>
      <c r="J269" s="13"/>
      <c r="K269" s="13"/>
      <c r="L269" s="13"/>
      <c r="M269" s="13"/>
      <c r="N269" s="13"/>
      <c r="O269" s="13"/>
      <c r="P269" s="13"/>
      <c r="Q269" s="13"/>
      <c r="R269" s="13"/>
      <c r="S269" s="13"/>
      <c r="T269" s="13"/>
      <c r="U269" s="13"/>
      <c r="V269" s="13"/>
      <c r="W269" s="13"/>
      <c r="X269" s="13"/>
      <c r="Y269" s="13"/>
      <c r="Z269" s="13"/>
      <c r="AA269" s="13"/>
    </row>
    <row r="270" spans="1:27" ht="15.75" customHeight="1" x14ac:dyDescent="0.2">
      <c r="A270" s="13"/>
      <c r="B270" s="13"/>
      <c r="C270" s="13"/>
      <c r="D270" s="13"/>
      <c r="E270" s="13"/>
      <c r="F270" s="13"/>
      <c r="G270" s="13"/>
      <c r="H270" s="13"/>
      <c r="I270" s="13"/>
      <c r="J270" s="13"/>
      <c r="K270" s="13"/>
      <c r="L270" s="13"/>
      <c r="M270" s="13"/>
      <c r="N270" s="13"/>
      <c r="O270" s="13"/>
      <c r="P270" s="13"/>
      <c r="Q270" s="13"/>
      <c r="R270" s="13"/>
      <c r="S270" s="13"/>
      <c r="T270" s="13"/>
      <c r="U270" s="13"/>
      <c r="V270" s="13"/>
      <c r="W270" s="13"/>
      <c r="X270" s="13"/>
      <c r="Y270" s="13"/>
      <c r="Z270" s="13"/>
      <c r="AA270" s="13"/>
    </row>
    <row r="271" spans="1:27" ht="15.75" customHeight="1" x14ac:dyDescent="0.2">
      <c r="A271" s="13"/>
      <c r="B271" s="13"/>
      <c r="C271" s="13"/>
      <c r="D271" s="13"/>
      <c r="E271" s="13"/>
      <c r="F271" s="13"/>
      <c r="G271" s="13"/>
      <c r="H271" s="13"/>
      <c r="I271" s="13"/>
      <c r="J271" s="13"/>
      <c r="K271" s="13"/>
      <c r="L271" s="13"/>
      <c r="M271" s="13"/>
      <c r="N271" s="13"/>
      <c r="O271" s="13"/>
      <c r="P271" s="13"/>
      <c r="Q271" s="13"/>
      <c r="R271" s="13"/>
      <c r="S271" s="13"/>
      <c r="T271" s="13"/>
      <c r="U271" s="13"/>
      <c r="V271" s="13"/>
      <c r="W271" s="13"/>
      <c r="X271" s="13"/>
      <c r="Y271" s="13"/>
      <c r="Z271" s="13"/>
      <c r="AA271" s="13"/>
    </row>
    <row r="272" spans="1:27" ht="15.75" customHeight="1" x14ac:dyDescent="0.2">
      <c r="A272" s="13"/>
      <c r="B272" s="13"/>
      <c r="C272" s="13"/>
      <c r="D272" s="13"/>
      <c r="E272" s="13"/>
      <c r="F272" s="13"/>
      <c r="G272" s="13"/>
      <c r="H272" s="13"/>
      <c r="I272" s="13"/>
      <c r="J272" s="13"/>
      <c r="K272" s="13"/>
      <c r="L272" s="13"/>
      <c r="M272" s="13"/>
      <c r="N272" s="13"/>
      <c r="O272" s="13"/>
      <c r="P272" s="13"/>
      <c r="Q272" s="13"/>
      <c r="R272" s="13"/>
      <c r="S272" s="13"/>
      <c r="T272" s="13"/>
      <c r="U272" s="13"/>
      <c r="V272" s="13"/>
      <c r="W272" s="13"/>
      <c r="X272" s="13"/>
      <c r="Y272" s="13"/>
      <c r="Z272" s="13"/>
      <c r="AA272" s="13"/>
    </row>
    <row r="273" spans="1:27" ht="15.75" customHeight="1" x14ac:dyDescent="0.2">
      <c r="A273" s="13"/>
      <c r="B273" s="13"/>
      <c r="C273" s="13"/>
      <c r="D273" s="13"/>
      <c r="E273" s="13"/>
      <c r="F273" s="13"/>
      <c r="G273" s="13"/>
      <c r="H273" s="13"/>
      <c r="I273" s="13"/>
      <c r="J273" s="13"/>
      <c r="K273" s="13"/>
      <c r="L273" s="13"/>
      <c r="M273" s="13"/>
      <c r="N273" s="13"/>
      <c r="O273" s="13"/>
      <c r="P273" s="13"/>
      <c r="Q273" s="13"/>
      <c r="R273" s="13"/>
      <c r="S273" s="13"/>
      <c r="T273" s="13"/>
      <c r="U273" s="13"/>
      <c r="V273" s="13"/>
      <c r="W273" s="13"/>
      <c r="X273" s="13"/>
      <c r="Y273" s="13"/>
      <c r="Z273" s="13"/>
      <c r="AA273" s="13"/>
    </row>
    <row r="274" spans="1:27" ht="15.75" customHeight="1" x14ac:dyDescent="0.2">
      <c r="A274" s="13"/>
      <c r="B274" s="13"/>
      <c r="C274" s="13"/>
      <c r="D274" s="13"/>
      <c r="E274" s="13"/>
      <c r="F274" s="13"/>
      <c r="G274" s="13"/>
      <c r="H274" s="13"/>
      <c r="I274" s="13"/>
      <c r="J274" s="13"/>
      <c r="K274" s="13"/>
      <c r="L274" s="13"/>
      <c r="M274" s="13"/>
      <c r="N274" s="13"/>
      <c r="O274" s="13"/>
      <c r="P274" s="13"/>
      <c r="Q274" s="13"/>
      <c r="R274" s="13"/>
      <c r="S274" s="13"/>
      <c r="T274" s="13"/>
      <c r="U274" s="13"/>
      <c r="V274" s="13"/>
      <c r="W274" s="13"/>
      <c r="X274" s="13"/>
      <c r="Y274" s="13"/>
      <c r="Z274" s="13"/>
      <c r="AA274" s="13"/>
    </row>
    <row r="275" spans="1:27" ht="15.75" customHeight="1" x14ac:dyDescent="0.2">
      <c r="A275" s="13"/>
      <c r="B275" s="13"/>
      <c r="C275" s="13"/>
      <c r="D275" s="13"/>
      <c r="E275" s="13"/>
      <c r="F275" s="13"/>
      <c r="G275" s="13"/>
      <c r="H275" s="13"/>
      <c r="I275" s="13"/>
      <c r="J275" s="13"/>
      <c r="K275" s="13"/>
      <c r="L275" s="13"/>
      <c r="M275" s="13"/>
      <c r="N275" s="13"/>
      <c r="O275" s="13"/>
      <c r="P275" s="13"/>
      <c r="Q275" s="13"/>
      <c r="R275" s="13"/>
      <c r="S275" s="13"/>
      <c r="T275" s="13"/>
      <c r="U275" s="13"/>
      <c r="V275" s="13"/>
      <c r="W275" s="13"/>
      <c r="X275" s="13"/>
      <c r="Y275" s="13"/>
      <c r="Z275" s="13"/>
      <c r="AA275" s="13"/>
    </row>
    <row r="276" spans="1:27" ht="15.75" customHeight="1" x14ac:dyDescent="0.2">
      <c r="A276" s="13"/>
      <c r="B276" s="13"/>
      <c r="C276" s="13"/>
      <c r="D276" s="13"/>
      <c r="E276" s="13"/>
      <c r="F276" s="13"/>
      <c r="G276" s="13"/>
      <c r="H276" s="13"/>
      <c r="I276" s="13"/>
      <c r="J276" s="13"/>
      <c r="K276" s="13"/>
      <c r="L276" s="13"/>
      <c r="M276" s="13"/>
      <c r="N276" s="13"/>
      <c r="O276" s="13"/>
      <c r="P276" s="13"/>
      <c r="Q276" s="13"/>
      <c r="R276" s="13"/>
      <c r="S276" s="13"/>
      <c r="T276" s="13"/>
      <c r="U276" s="13"/>
      <c r="V276" s="13"/>
      <c r="W276" s="13"/>
      <c r="X276" s="13"/>
      <c r="Y276" s="13"/>
      <c r="Z276" s="13"/>
      <c r="AA276" s="13"/>
    </row>
    <row r="277" spans="1:27" ht="15.75" customHeight="1" x14ac:dyDescent="0.2">
      <c r="A277" s="13"/>
      <c r="B277" s="13"/>
      <c r="C277" s="13"/>
      <c r="D277" s="13"/>
      <c r="E277" s="13"/>
      <c r="F277" s="13"/>
      <c r="G277" s="13"/>
      <c r="H277" s="13"/>
      <c r="I277" s="13"/>
      <c r="J277" s="13"/>
      <c r="K277" s="13"/>
      <c r="L277" s="13"/>
      <c r="M277" s="13"/>
      <c r="N277" s="13"/>
      <c r="O277" s="13"/>
      <c r="P277" s="13"/>
      <c r="Q277" s="13"/>
      <c r="R277" s="13"/>
      <c r="S277" s="13"/>
      <c r="T277" s="13"/>
      <c r="U277" s="13"/>
      <c r="V277" s="13"/>
      <c r="W277" s="13"/>
      <c r="X277" s="13"/>
      <c r="Y277" s="13"/>
      <c r="Z277" s="13"/>
      <c r="AA277" s="13"/>
    </row>
    <row r="278" spans="1:27" ht="15.75" customHeight="1" x14ac:dyDescent="0.2">
      <c r="A278" s="13"/>
      <c r="B278" s="13"/>
      <c r="C278" s="13"/>
      <c r="D278" s="13"/>
      <c r="E278" s="13"/>
      <c r="F278" s="13"/>
      <c r="G278" s="13"/>
      <c r="H278" s="13"/>
      <c r="I278" s="13"/>
      <c r="J278" s="13"/>
      <c r="K278" s="13"/>
      <c r="L278" s="13"/>
      <c r="M278" s="13"/>
      <c r="N278" s="13"/>
      <c r="O278" s="13"/>
      <c r="P278" s="13"/>
      <c r="Q278" s="13"/>
      <c r="R278" s="13"/>
      <c r="S278" s="13"/>
      <c r="T278" s="13"/>
      <c r="U278" s="13"/>
      <c r="V278" s="13"/>
      <c r="W278" s="13"/>
      <c r="X278" s="13"/>
      <c r="Y278" s="13"/>
      <c r="Z278" s="13"/>
      <c r="AA278" s="13"/>
    </row>
    <row r="279" spans="1:27" ht="15.75" customHeight="1" x14ac:dyDescent="0.2">
      <c r="A279" s="13"/>
      <c r="B279" s="13"/>
      <c r="C279" s="13"/>
      <c r="D279" s="13"/>
      <c r="E279" s="13"/>
      <c r="F279" s="13"/>
      <c r="G279" s="13"/>
      <c r="H279" s="13"/>
      <c r="I279" s="13"/>
      <c r="J279" s="13"/>
      <c r="K279" s="13"/>
      <c r="L279" s="13"/>
      <c r="M279" s="13"/>
      <c r="N279" s="13"/>
      <c r="O279" s="13"/>
      <c r="P279" s="13"/>
      <c r="Q279" s="13"/>
      <c r="R279" s="13"/>
      <c r="S279" s="13"/>
      <c r="T279" s="13"/>
      <c r="U279" s="13"/>
      <c r="V279" s="13"/>
      <c r="W279" s="13"/>
      <c r="X279" s="13"/>
      <c r="Y279" s="13"/>
      <c r="Z279" s="13"/>
      <c r="AA279" s="13"/>
    </row>
    <row r="280" spans="1:27" ht="15.75" customHeight="1" x14ac:dyDescent="0.2">
      <c r="A280" s="13"/>
      <c r="B280" s="13"/>
      <c r="C280" s="13"/>
      <c r="D280" s="13"/>
      <c r="E280" s="13"/>
      <c r="F280" s="13"/>
      <c r="G280" s="13"/>
      <c r="H280" s="13"/>
      <c r="I280" s="13"/>
      <c r="J280" s="13"/>
      <c r="K280" s="13"/>
      <c r="L280" s="13"/>
      <c r="M280" s="13"/>
      <c r="N280" s="13"/>
      <c r="O280" s="13"/>
      <c r="P280" s="13"/>
      <c r="Q280" s="13"/>
      <c r="R280" s="13"/>
      <c r="S280" s="13"/>
      <c r="T280" s="13"/>
      <c r="U280" s="13"/>
      <c r="V280" s="13"/>
      <c r="W280" s="13"/>
      <c r="X280" s="13"/>
      <c r="Y280" s="13"/>
      <c r="Z280" s="13"/>
      <c r="AA280" s="13"/>
    </row>
    <row r="281" spans="1:27" ht="15.75" customHeight="1" x14ac:dyDescent="0.2">
      <c r="A281" s="13"/>
      <c r="B281" s="13"/>
      <c r="C281" s="13"/>
      <c r="D281" s="13"/>
      <c r="E281" s="13"/>
      <c r="F281" s="13"/>
      <c r="G281" s="13"/>
      <c r="H281" s="13"/>
      <c r="I281" s="13"/>
      <c r="J281" s="13"/>
      <c r="K281" s="13"/>
      <c r="L281" s="13"/>
      <c r="M281" s="13"/>
      <c r="N281" s="13"/>
      <c r="O281" s="13"/>
      <c r="P281" s="13"/>
      <c r="Q281" s="13"/>
      <c r="R281" s="13"/>
      <c r="S281" s="13"/>
      <c r="T281" s="13"/>
      <c r="U281" s="13"/>
      <c r="V281" s="13"/>
      <c r="W281" s="13"/>
      <c r="X281" s="13"/>
      <c r="Y281" s="13"/>
      <c r="Z281" s="13"/>
      <c r="AA281" s="13"/>
    </row>
    <row r="282" spans="1:27" ht="15.75" customHeight="1" x14ac:dyDescent="0.2">
      <c r="A282" s="13"/>
      <c r="B282" s="13"/>
      <c r="C282" s="13"/>
      <c r="D282" s="13"/>
      <c r="E282" s="13"/>
      <c r="F282" s="13"/>
      <c r="G282" s="13"/>
      <c r="H282" s="13"/>
      <c r="I282" s="13"/>
      <c r="J282" s="13"/>
      <c r="K282" s="13"/>
      <c r="L282" s="13"/>
      <c r="M282" s="13"/>
      <c r="N282" s="13"/>
      <c r="O282" s="13"/>
      <c r="P282" s="13"/>
      <c r="Q282" s="13"/>
      <c r="R282" s="13"/>
      <c r="S282" s="13"/>
      <c r="T282" s="13"/>
      <c r="U282" s="13"/>
      <c r="V282" s="13"/>
      <c r="W282" s="13"/>
      <c r="X282" s="13"/>
      <c r="Y282" s="13"/>
      <c r="Z282" s="13"/>
      <c r="AA282" s="13"/>
    </row>
    <row r="283" spans="1:27" ht="15.75" customHeight="1" x14ac:dyDescent="0.2">
      <c r="A283" s="13"/>
      <c r="B283" s="13"/>
      <c r="C283" s="13"/>
      <c r="D283" s="13"/>
      <c r="E283" s="13"/>
      <c r="F283" s="13"/>
      <c r="G283" s="13"/>
      <c r="H283" s="13"/>
      <c r="I283" s="13"/>
      <c r="J283" s="13"/>
      <c r="K283" s="13"/>
      <c r="L283" s="13"/>
      <c r="M283" s="13"/>
      <c r="N283" s="13"/>
      <c r="O283" s="13"/>
      <c r="P283" s="13"/>
      <c r="Q283" s="13"/>
      <c r="R283" s="13"/>
      <c r="S283" s="13"/>
      <c r="T283" s="13"/>
      <c r="U283" s="13"/>
      <c r="V283" s="13"/>
      <c r="W283" s="13"/>
      <c r="X283" s="13"/>
      <c r="Y283" s="13"/>
      <c r="Z283" s="13"/>
      <c r="AA283" s="13"/>
    </row>
    <row r="284" spans="1:27" ht="15.75" customHeight="1" x14ac:dyDescent="0.2">
      <c r="A284" s="13"/>
      <c r="B284" s="13"/>
      <c r="C284" s="13"/>
      <c r="D284" s="13"/>
      <c r="E284" s="13"/>
      <c r="F284" s="13"/>
      <c r="G284" s="13"/>
      <c r="H284" s="13"/>
      <c r="I284" s="13"/>
      <c r="J284" s="13"/>
      <c r="K284" s="13"/>
      <c r="L284" s="13"/>
      <c r="M284" s="13"/>
      <c r="N284" s="13"/>
      <c r="O284" s="13"/>
      <c r="P284" s="13"/>
      <c r="Q284" s="13"/>
      <c r="R284" s="13"/>
      <c r="S284" s="13"/>
      <c r="T284" s="13"/>
      <c r="U284" s="13"/>
      <c r="V284" s="13"/>
      <c r="W284" s="13"/>
      <c r="X284" s="13"/>
      <c r="Y284" s="13"/>
      <c r="Z284" s="13"/>
      <c r="AA284" s="13"/>
    </row>
    <row r="285" spans="1:27" ht="15.75" customHeight="1" x14ac:dyDescent="0.2">
      <c r="A285" s="13"/>
      <c r="B285" s="13"/>
      <c r="C285" s="13"/>
      <c r="D285" s="13"/>
      <c r="E285" s="13"/>
      <c r="F285" s="13"/>
      <c r="G285" s="13"/>
      <c r="H285" s="13"/>
      <c r="I285" s="13"/>
      <c r="J285" s="13"/>
      <c r="K285" s="13"/>
      <c r="L285" s="13"/>
      <c r="M285" s="13"/>
      <c r="N285" s="13"/>
      <c r="O285" s="13"/>
      <c r="P285" s="13"/>
      <c r="Q285" s="13"/>
      <c r="R285" s="13"/>
      <c r="S285" s="13"/>
      <c r="T285" s="13"/>
      <c r="U285" s="13"/>
      <c r="V285" s="13"/>
      <c r="W285" s="13"/>
      <c r="X285" s="13"/>
      <c r="Y285" s="13"/>
      <c r="Z285" s="13"/>
      <c r="AA285" s="13"/>
    </row>
    <row r="286" spans="1:27" ht="15.75" customHeight="1" x14ac:dyDescent="0.2">
      <c r="A286" s="13"/>
      <c r="B286" s="13"/>
      <c r="C286" s="13"/>
      <c r="D286" s="13"/>
      <c r="E286" s="13"/>
      <c r="F286" s="13"/>
      <c r="G286" s="13"/>
      <c r="H286" s="13"/>
      <c r="I286" s="13"/>
      <c r="J286" s="13"/>
      <c r="K286" s="13"/>
      <c r="L286" s="13"/>
      <c r="M286" s="13"/>
      <c r="N286" s="13"/>
      <c r="O286" s="13"/>
      <c r="P286" s="13"/>
      <c r="Q286" s="13"/>
      <c r="R286" s="13"/>
      <c r="S286" s="13"/>
      <c r="T286" s="13"/>
      <c r="U286" s="13"/>
      <c r="V286" s="13"/>
      <c r="W286" s="13"/>
      <c r="X286" s="13"/>
      <c r="Y286" s="13"/>
      <c r="Z286" s="13"/>
      <c r="AA286" s="13"/>
    </row>
    <row r="287" spans="1:27" ht="15.75" customHeight="1" x14ac:dyDescent="0.2">
      <c r="A287" s="13"/>
      <c r="B287" s="13"/>
      <c r="C287" s="13"/>
      <c r="D287" s="13"/>
      <c r="E287" s="13"/>
      <c r="F287" s="13"/>
      <c r="G287" s="13"/>
      <c r="H287" s="13"/>
      <c r="I287" s="13"/>
      <c r="J287" s="13"/>
      <c r="K287" s="13"/>
      <c r="L287" s="13"/>
      <c r="M287" s="13"/>
      <c r="N287" s="13"/>
      <c r="O287" s="13"/>
      <c r="P287" s="13"/>
      <c r="Q287" s="13"/>
      <c r="R287" s="13"/>
      <c r="S287" s="13"/>
      <c r="T287" s="13"/>
      <c r="U287" s="13"/>
      <c r="V287" s="13"/>
      <c r="W287" s="13"/>
      <c r="X287" s="13"/>
      <c r="Y287" s="13"/>
      <c r="Z287" s="13"/>
      <c r="AA287" s="13"/>
    </row>
    <row r="288" spans="1:27" ht="15.75" customHeight="1" x14ac:dyDescent="0.2">
      <c r="A288" s="13"/>
      <c r="B288" s="13"/>
      <c r="C288" s="13"/>
      <c r="D288" s="13"/>
      <c r="E288" s="13"/>
      <c r="F288" s="13"/>
      <c r="G288" s="13"/>
      <c r="H288" s="13"/>
      <c r="I288" s="13"/>
      <c r="J288" s="13"/>
      <c r="K288" s="13"/>
      <c r="L288" s="13"/>
      <c r="M288" s="13"/>
      <c r="N288" s="13"/>
      <c r="O288" s="13"/>
      <c r="P288" s="13"/>
      <c r="Q288" s="13"/>
      <c r="R288" s="13"/>
      <c r="S288" s="13"/>
      <c r="T288" s="13"/>
      <c r="U288" s="13"/>
      <c r="V288" s="13"/>
      <c r="W288" s="13"/>
      <c r="X288" s="13"/>
      <c r="Y288" s="13"/>
      <c r="Z288" s="13"/>
      <c r="AA288" s="13"/>
    </row>
    <row r="289" spans="1:27" ht="15.75" customHeight="1" x14ac:dyDescent="0.2">
      <c r="A289" s="13"/>
      <c r="B289" s="13"/>
      <c r="C289" s="13"/>
      <c r="D289" s="13"/>
      <c r="E289" s="13"/>
      <c r="F289" s="13"/>
      <c r="G289" s="13"/>
      <c r="H289" s="13"/>
      <c r="I289" s="13"/>
      <c r="J289" s="13"/>
      <c r="K289" s="13"/>
      <c r="L289" s="13"/>
      <c r="M289" s="13"/>
      <c r="N289" s="13"/>
      <c r="O289" s="13"/>
      <c r="P289" s="13"/>
      <c r="Q289" s="13"/>
      <c r="R289" s="13"/>
      <c r="S289" s="13"/>
      <c r="T289" s="13"/>
      <c r="U289" s="13"/>
      <c r="V289" s="13"/>
      <c r="W289" s="13"/>
      <c r="X289" s="13"/>
      <c r="Y289" s="13"/>
      <c r="Z289" s="13"/>
      <c r="AA289" s="13"/>
    </row>
    <row r="290" spans="1:27" ht="15.75" customHeight="1" x14ac:dyDescent="0.2">
      <c r="A290" s="13"/>
      <c r="B290" s="13"/>
      <c r="C290" s="13"/>
      <c r="D290" s="13"/>
      <c r="E290" s="13"/>
      <c r="F290" s="13"/>
      <c r="G290" s="13"/>
      <c r="H290" s="13"/>
      <c r="I290" s="13"/>
      <c r="J290" s="13"/>
      <c r="K290" s="13"/>
      <c r="L290" s="13"/>
      <c r="M290" s="13"/>
      <c r="N290" s="13"/>
      <c r="O290" s="13"/>
      <c r="P290" s="13"/>
      <c r="Q290" s="13"/>
      <c r="R290" s="13"/>
      <c r="S290" s="13"/>
      <c r="T290" s="13"/>
      <c r="U290" s="13"/>
      <c r="V290" s="13"/>
      <c r="W290" s="13"/>
      <c r="X290" s="13"/>
      <c r="Y290" s="13"/>
      <c r="Z290" s="13"/>
      <c r="AA290" s="13"/>
    </row>
    <row r="291" spans="1:27" ht="15.75" customHeight="1" x14ac:dyDescent="0.2">
      <c r="A291" s="13"/>
      <c r="B291" s="13"/>
      <c r="C291" s="13"/>
      <c r="D291" s="13"/>
      <c r="E291" s="13"/>
      <c r="F291" s="13"/>
      <c r="G291" s="13"/>
      <c r="H291" s="13"/>
      <c r="I291" s="13"/>
      <c r="J291" s="13"/>
      <c r="K291" s="13"/>
      <c r="L291" s="13"/>
      <c r="M291" s="13"/>
      <c r="N291" s="13"/>
      <c r="O291" s="13"/>
      <c r="P291" s="13"/>
      <c r="Q291" s="13"/>
      <c r="R291" s="13"/>
      <c r="S291" s="13"/>
      <c r="T291" s="13"/>
      <c r="U291" s="13"/>
      <c r="V291" s="13"/>
      <c r="W291" s="13"/>
      <c r="X291" s="13"/>
      <c r="Y291" s="13"/>
      <c r="Z291" s="13"/>
      <c r="AA291" s="13"/>
    </row>
    <row r="292" spans="1:27" ht="15.75" customHeight="1" x14ac:dyDescent="0.2">
      <c r="A292" s="13"/>
      <c r="B292" s="13"/>
      <c r="C292" s="13"/>
      <c r="D292" s="13"/>
      <c r="E292" s="13"/>
      <c r="F292" s="13"/>
      <c r="G292" s="13"/>
      <c r="H292" s="13"/>
      <c r="I292" s="13"/>
      <c r="J292" s="13"/>
      <c r="K292" s="13"/>
      <c r="L292" s="13"/>
      <c r="M292" s="13"/>
      <c r="N292" s="13"/>
      <c r="O292" s="13"/>
      <c r="P292" s="13"/>
      <c r="Q292" s="13"/>
      <c r="R292" s="13"/>
      <c r="S292" s="13"/>
      <c r="T292" s="13"/>
      <c r="U292" s="13"/>
      <c r="V292" s="13"/>
      <c r="W292" s="13"/>
      <c r="X292" s="13"/>
      <c r="Y292" s="13"/>
      <c r="Z292" s="13"/>
      <c r="AA292" s="13"/>
    </row>
    <row r="293" spans="1:27" ht="15.75" customHeight="1" x14ac:dyDescent="0.2">
      <c r="A293" s="13"/>
      <c r="B293" s="13"/>
      <c r="C293" s="13"/>
      <c r="D293" s="13"/>
      <c r="E293" s="13"/>
      <c r="F293" s="13"/>
      <c r="G293" s="13"/>
      <c r="H293" s="13"/>
      <c r="I293" s="13"/>
      <c r="J293" s="13"/>
      <c r="K293" s="13"/>
      <c r="L293" s="13"/>
      <c r="M293" s="13"/>
      <c r="N293" s="13"/>
      <c r="O293" s="13"/>
      <c r="P293" s="13"/>
      <c r="Q293" s="13"/>
      <c r="R293" s="13"/>
      <c r="S293" s="13"/>
      <c r="T293" s="13"/>
      <c r="U293" s="13"/>
      <c r="V293" s="13"/>
      <c r="W293" s="13"/>
      <c r="X293" s="13"/>
      <c r="Y293" s="13"/>
      <c r="Z293" s="13"/>
      <c r="AA293" s="13"/>
    </row>
    <row r="294" spans="1:27" ht="15.75" customHeight="1" x14ac:dyDescent="0.2">
      <c r="A294" s="13"/>
      <c r="B294" s="13"/>
      <c r="C294" s="13"/>
      <c r="D294" s="13"/>
      <c r="E294" s="13"/>
      <c r="F294" s="13"/>
      <c r="G294" s="13"/>
      <c r="H294" s="13"/>
      <c r="I294" s="13"/>
      <c r="J294" s="13"/>
      <c r="K294" s="13"/>
      <c r="L294" s="13"/>
      <c r="M294" s="13"/>
      <c r="N294" s="13"/>
      <c r="O294" s="13"/>
      <c r="P294" s="13"/>
      <c r="Q294" s="13"/>
      <c r="R294" s="13"/>
      <c r="S294" s="13"/>
      <c r="T294" s="13"/>
      <c r="U294" s="13"/>
      <c r="V294" s="13"/>
      <c r="W294" s="13"/>
      <c r="X294" s="13"/>
      <c r="Y294" s="13"/>
      <c r="Z294" s="13"/>
      <c r="AA294" s="13"/>
    </row>
    <row r="295" spans="1:27" ht="15.75" customHeight="1" x14ac:dyDescent="0.2">
      <c r="A295" s="13"/>
      <c r="B295" s="13"/>
      <c r="C295" s="13"/>
      <c r="D295" s="13"/>
      <c r="E295" s="13"/>
      <c r="F295" s="13"/>
      <c r="G295" s="13"/>
      <c r="H295" s="13"/>
      <c r="I295" s="13"/>
      <c r="J295" s="13"/>
      <c r="K295" s="13"/>
      <c r="L295" s="13"/>
      <c r="M295" s="13"/>
      <c r="N295" s="13"/>
      <c r="O295" s="13"/>
      <c r="P295" s="13"/>
      <c r="Q295" s="13"/>
      <c r="R295" s="13"/>
      <c r="S295" s="13"/>
      <c r="T295" s="13"/>
      <c r="U295" s="13"/>
      <c r="V295" s="13"/>
      <c r="W295" s="13"/>
      <c r="X295" s="13"/>
      <c r="Y295" s="13"/>
      <c r="Z295" s="13"/>
      <c r="AA295" s="13"/>
    </row>
    <row r="296" spans="1:27" ht="15.75" customHeight="1" x14ac:dyDescent="0.2">
      <c r="A296" s="13"/>
      <c r="B296" s="13"/>
      <c r="C296" s="13"/>
      <c r="D296" s="13"/>
      <c r="E296" s="13"/>
      <c r="F296" s="13"/>
      <c r="G296" s="13"/>
      <c r="H296" s="13"/>
      <c r="I296" s="13"/>
      <c r="J296" s="13"/>
      <c r="K296" s="13"/>
      <c r="L296" s="13"/>
      <c r="M296" s="13"/>
      <c r="N296" s="13"/>
      <c r="O296" s="13"/>
      <c r="P296" s="13"/>
      <c r="Q296" s="13"/>
      <c r="R296" s="13"/>
      <c r="S296" s="13"/>
      <c r="T296" s="13"/>
      <c r="U296" s="13"/>
      <c r="V296" s="13"/>
      <c r="W296" s="13"/>
      <c r="X296" s="13"/>
      <c r="Y296" s="13"/>
      <c r="Z296" s="13"/>
      <c r="AA296" s="13"/>
    </row>
    <row r="297" spans="1:27" ht="15.75" customHeight="1" x14ac:dyDescent="0.2">
      <c r="A297" s="13"/>
      <c r="B297" s="13"/>
      <c r="C297" s="13"/>
      <c r="D297" s="13"/>
      <c r="E297" s="13"/>
      <c r="F297" s="13"/>
      <c r="G297" s="13"/>
      <c r="H297" s="13"/>
      <c r="I297" s="13"/>
      <c r="J297" s="13"/>
      <c r="K297" s="13"/>
      <c r="L297" s="13"/>
      <c r="M297" s="13"/>
      <c r="N297" s="13"/>
      <c r="O297" s="13"/>
      <c r="P297" s="13"/>
      <c r="Q297" s="13"/>
      <c r="R297" s="13"/>
      <c r="S297" s="13"/>
      <c r="T297" s="13"/>
      <c r="U297" s="13"/>
      <c r="V297" s="13"/>
      <c r="W297" s="13"/>
      <c r="X297" s="13"/>
      <c r="Y297" s="13"/>
      <c r="Z297" s="13"/>
      <c r="AA297" s="13"/>
    </row>
    <row r="298" spans="1:27" ht="15.75" customHeight="1" x14ac:dyDescent="0.2">
      <c r="A298" s="13"/>
      <c r="B298" s="13"/>
      <c r="C298" s="13"/>
      <c r="D298" s="13"/>
      <c r="E298" s="13"/>
      <c r="F298" s="13"/>
      <c r="G298" s="13"/>
      <c r="H298" s="13"/>
      <c r="I298" s="13"/>
      <c r="J298" s="13"/>
      <c r="K298" s="13"/>
      <c r="L298" s="13"/>
      <c r="M298" s="13"/>
      <c r="N298" s="13"/>
      <c r="O298" s="13"/>
      <c r="P298" s="13"/>
      <c r="Q298" s="13"/>
      <c r="R298" s="13"/>
      <c r="S298" s="13"/>
      <c r="T298" s="13"/>
      <c r="U298" s="13"/>
      <c r="V298" s="13"/>
      <c r="W298" s="13"/>
      <c r="X298" s="13"/>
      <c r="Y298" s="13"/>
      <c r="Z298" s="13"/>
      <c r="AA298" s="13"/>
    </row>
    <row r="299" spans="1:27" ht="15.75" customHeight="1" x14ac:dyDescent="0.2">
      <c r="A299" s="13"/>
      <c r="B299" s="13"/>
      <c r="C299" s="13"/>
      <c r="D299" s="13"/>
      <c r="E299" s="13"/>
      <c r="F299" s="13"/>
      <c r="G299" s="13"/>
      <c r="H299" s="13"/>
      <c r="I299" s="13"/>
      <c r="J299" s="13"/>
      <c r="K299" s="13"/>
      <c r="L299" s="13"/>
      <c r="M299" s="13"/>
      <c r="N299" s="13"/>
      <c r="O299" s="13"/>
      <c r="P299" s="13"/>
      <c r="Q299" s="13"/>
      <c r="R299" s="13"/>
      <c r="S299" s="13"/>
      <c r="T299" s="13"/>
      <c r="U299" s="13"/>
      <c r="V299" s="13"/>
      <c r="W299" s="13"/>
      <c r="X299" s="13"/>
      <c r="Y299" s="13"/>
      <c r="Z299" s="13"/>
      <c r="AA299" s="13"/>
    </row>
    <row r="300" spans="1:27" ht="15.75" customHeight="1" x14ac:dyDescent="0.2">
      <c r="A300" s="13"/>
      <c r="B300" s="13"/>
      <c r="C300" s="13"/>
      <c r="D300" s="13"/>
      <c r="E300" s="13"/>
      <c r="F300" s="13"/>
      <c r="G300" s="13"/>
      <c r="H300" s="13"/>
      <c r="I300" s="13"/>
      <c r="J300" s="13"/>
      <c r="K300" s="13"/>
      <c r="L300" s="13"/>
      <c r="M300" s="13"/>
      <c r="N300" s="13"/>
      <c r="O300" s="13"/>
      <c r="P300" s="13"/>
      <c r="Q300" s="13"/>
      <c r="R300" s="13"/>
      <c r="S300" s="13"/>
      <c r="T300" s="13"/>
      <c r="U300" s="13"/>
      <c r="V300" s="13"/>
      <c r="W300" s="13"/>
      <c r="X300" s="13"/>
      <c r="Y300" s="13"/>
      <c r="Z300" s="13"/>
      <c r="AA300" s="13"/>
    </row>
    <row r="301" spans="1:27" ht="15.75" customHeight="1" x14ac:dyDescent="0.2">
      <c r="A301" s="13"/>
      <c r="B301" s="13"/>
      <c r="C301" s="13"/>
      <c r="D301" s="13"/>
      <c r="E301" s="13"/>
      <c r="F301" s="13"/>
      <c r="G301" s="13"/>
      <c r="H301" s="13"/>
      <c r="I301" s="13"/>
      <c r="J301" s="13"/>
      <c r="K301" s="13"/>
      <c r="L301" s="13"/>
      <c r="M301" s="13"/>
      <c r="N301" s="13"/>
      <c r="O301" s="13"/>
      <c r="P301" s="13"/>
      <c r="Q301" s="13"/>
      <c r="R301" s="13"/>
      <c r="S301" s="13"/>
      <c r="T301" s="13"/>
      <c r="U301" s="13"/>
      <c r="V301" s="13"/>
      <c r="W301" s="13"/>
      <c r="X301" s="13"/>
      <c r="Y301" s="13"/>
      <c r="Z301" s="13"/>
      <c r="AA301" s="13"/>
    </row>
    <row r="302" spans="1:27" ht="15.75" customHeight="1" x14ac:dyDescent="0.2">
      <c r="A302" s="13"/>
      <c r="B302" s="13"/>
      <c r="C302" s="13"/>
      <c r="D302" s="13"/>
      <c r="E302" s="13"/>
      <c r="F302" s="13"/>
      <c r="G302" s="13"/>
      <c r="H302" s="13"/>
      <c r="I302" s="13"/>
      <c r="J302" s="13"/>
      <c r="K302" s="13"/>
      <c r="L302" s="13"/>
      <c r="M302" s="13"/>
      <c r="N302" s="13"/>
      <c r="O302" s="13"/>
      <c r="P302" s="13"/>
      <c r="Q302" s="13"/>
      <c r="R302" s="13"/>
      <c r="S302" s="13"/>
      <c r="T302" s="13"/>
      <c r="U302" s="13"/>
      <c r="V302" s="13"/>
      <c r="W302" s="13"/>
      <c r="X302" s="13"/>
      <c r="Y302" s="13"/>
      <c r="Z302" s="13"/>
      <c r="AA302" s="13"/>
    </row>
    <row r="303" spans="1:27" ht="15.75" customHeight="1" x14ac:dyDescent="0.2">
      <c r="A303" s="13"/>
      <c r="B303" s="13"/>
      <c r="C303" s="13"/>
      <c r="D303" s="13"/>
      <c r="E303" s="13"/>
      <c r="F303" s="13"/>
      <c r="G303" s="13"/>
      <c r="H303" s="13"/>
      <c r="I303" s="13"/>
      <c r="J303" s="13"/>
      <c r="K303" s="13"/>
      <c r="L303" s="13"/>
      <c r="M303" s="13"/>
      <c r="N303" s="13"/>
      <c r="O303" s="13"/>
      <c r="P303" s="13"/>
      <c r="Q303" s="13"/>
      <c r="R303" s="13"/>
      <c r="S303" s="13"/>
      <c r="T303" s="13"/>
      <c r="U303" s="13"/>
      <c r="V303" s="13"/>
      <c r="W303" s="13"/>
      <c r="X303" s="13"/>
      <c r="Y303" s="13"/>
      <c r="Z303" s="13"/>
      <c r="AA303" s="13"/>
    </row>
    <row r="304" spans="1:27" ht="15.75" customHeight="1" x14ac:dyDescent="0.2">
      <c r="A304" s="13"/>
      <c r="B304" s="13"/>
      <c r="C304" s="13"/>
      <c r="D304" s="13"/>
      <c r="E304" s="13"/>
      <c r="F304" s="13"/>
      <c r="G304" s="13"/>
      <c r="H304" s="13"/>
      <c r="I304" s="13"/>
      <c r="J304" s="13"/>
      <c r="K304" s="13"/>
      <c r="L304" s="13"/>
      <c r="M304" s="13"/>
      <c r="N304" s="13"/>
      <c r="O304" s="13"/>
      <c r="P304" s="13"/>
      <c r="Q304" s="13"/>
      <c r="R304" s="13"/>
      <c r="S304" s="13"/>
      <c r="T304" s="13"/>
      <c r="U304" s="13"/>
      <c r="V304" s="13"/>
      <c r="W304" s="13"/>
      <c r="X304" s="13"/>
      <c r="Y304" s="13"/>
      <c r="Z304" s="13"/>
      <c r="AA304" s="13"/>
    </row>
    <row r="305" spans="1:27" ht="15.75" customHeight="1" x14ac:dyDescent="0.2">
      <c r="A305" s="13"/>
      <c r="B305" s="13"/>
      <c r="C305" s="13"/>
      <c r="D305" s="13"/>
      <c r="E305" s="13"/>
      <c r="F305" s="13"/>
      <c r="G305" s="13"/>
      <c r="H305" s="13"/>
      <c r="I305" s="13"/>
      <c r="J305" s="13"/>
      <c r="K305" s="13"/>
      <c r="L305" s="13"/>
      <c r="M305" s="13"/>
      <c r="N305" s="13"/>
      <c r="O305" s="13"/>
      <c r="P305" s="13"/>
      <c r="Q305" s="13"/>
      <c r="R305" s="13"/>
      <c r="S305" s="13"/>
      <c r="T305" s="13"/>
      <c r="U305" s="13"/>
      <c r="V305" s="13"/>
      <c r="W305" s="13"/>
      <c r="X305" s="13"/>
      <c r="Y305" s="13"/>
      <c r="Z305" s="13"/>
      <c r="AA305" s="13"/>
    </row>
    <row r="306" spans="1:27" ht="15.75" customHeight="1" x14ac:dyDescent="0.2">
      <c r="A306" s="13"/>
      <c r="B306" s="13"/>
      <c r="C306" s="13"/>
      <c r="D306" s="13"/>
      <c r="E306" s="13"/>
      <c r="F306" s="13"/>
      <c r="G306" s="13"/>
      <c r="H306" s="13"/>
      <c r="I306" s="13"/>
      <c r="J306" s="13"/>
      <c r="K306" s="13"/>
      <c r="L306" s="13"/>
      <c r="M306" s="13"/>
      <c r="N306" s="13"/>
      <c r="O306" s="13"/>
      <c r="P306" s="13"/>
      <c r="Q306" s="13"/>
      <c r="R306" s="13"/>
      <c r="S306" s="13"/>
      <c r="T306" s="13"/>
      <c r="U306" s="13"/>
      <c r="V306" s="13"/>
      <c r="W306" s="13"/>
      <c r="X306" s="13"/>
      <c r="Y306" s="13"/>
      <c r="Z306" s="13"/>
      <c r="AA306" s="13"/>
    </row>
    <row r="307" spans="1:27" ht="15.75" customHeight="1" x14ac:dyDescent="0.2">
      <c r="A307" s="13"/>
      <c r="B307" s="13"/>
      <c r="C307" s="13"/>
      <c r="D307" s="13"/>
      <c r="E307" s="13"/>
      <c r="F307" s="13"/>
      <c r="G307" s="13"/>
      <c r="H307" s="13"/>
      <c r="I307" s="13"/>
      <c r="J307" s="13"/>
      <c r="K307" s="13"/>
      <c r="L307" s="13"/>
      <c r="M307" s="13"/>
      <c r="N307" s="13"/>
      <c r="O307" s="13"/>
      <c r="P307" s="13"/>
      <c r="Q307" s="13"/>
      <c r="R307" s="13"/>
      <c r="S307" s="13"/>
      <c r="T307" s="13"/>
      <c r="U307" s="13"/>
      <c r="V307" s="13"/>
      <c r="W307" s="13"/>
      <c r="X307" s="13"/>
      <c r="Y307" s="13"/>
      <c r="Z307" s="13"/>
      <c r="AA307" s="13"/>
    </row>
    <row r="308" spans="1:27" ht="15.75" customHeight="1" x14ac:dyDescent="0.2">
      <c r="A308" s="13"/>
      <c r="B308" s="13"/>
      <c r="C308" s="13"/>
      <c r="D308" s="13"/>
      <c r="E308" s="13"/>
      <c r="F308" s="13"/>
      <c r="G308" s="13"/>
      <c r="H308" s="13"/>
      <c r="I308" s="13"/>
      <c r="J308" s="13"/>
      <c r="K308" s="13"/>
      <c r="L308" s="13"/>
      <c r="M308" s="13"/>
      <c r="N308" s="13"/>
      <c r="O308" s="13"/>
      <c r="P308" s="13"/>
      <c r="Q308" s="13"/>
      <c r="R308" s="13"/>
      <c r="S308" s="13"/>
      <c r="T308" s="13"/>
      <c r="U308" s="13"/>
      <c r="V308" s="13"/>
      <c r="W308" s="13"/>
      <c r="X308" s="13"/>
      <c r="Y308" s="13"/>
      <c r="Z308" s="13"/>
      <c r="AA308" s="13"/>
    </row>
    <row r="309" spans="1:27" ht="15.75" customHeight="1" x14ac:dyDescent="0.2">
      <c r="A309" s="13"/>
      <c r="B309" s="13"/>
      <c r="C309" s="13"/>
      <c r="D309" s="13"/>
      <c r="E309" s="13"/>
      <c r="F309" s="13"/>
      <c r="G309" s="13"/>
      <c r="H309" s="13"/>
      <c r="I309" s="13"/>
      <c r="J309" s="13"/>
      <c r="K309" s="13"/>
      <c r="L309" s="13"/>
      <c r="M309" s="13"/>
      <c r="N309" s="13"/>
      <c r="O309" s="13"/>
      <c r="P309" s="13"/>
      <c r="Q309" s="13"/>
      <c r="R309" s="13"/>
      <c r="S309" s="13"/>
      <c r="T309" s="13"/>
      <c r="U309" s="13"/>
      <c r="V309" s="13"/>
      <c r="W309" s="13"/>
      <c r="X309" s="13"/>
      <c r="Y309" s="13"/>
      <c r="Z309" s="13"/>
      <c r="AA309" s="13"/>
    </row>
    <row r="310" spans="1:27" ht="15.75" customHeight="1" x14ac:dyDescent="0.2">
      <c r="A310" s="13"/>
      <c r="B310" s="13"/>
      <c r="C310" s="13"/>
      <c r="D310" s="13"/>
      <c r="E310" s="13"/>
      <c r="F310" s="13"/>
      <c r="G310" s="13"/>
      <c r="H310" s="13"/>
      <c r="I310" s="13"/>
      <c r="J310" s="13"/>
      <c r="K310" s="13"/>
      <c r="L310" s="13"/>
      <c r="M310" s="13"/>
      <c r="N310" s="13"/>
      <c r="O310" s="13"/>
      <c r="P310" s="13"/>
      <c r="Q310" s="13"/>
      <c r="R310" s="13"/>
      <c r="S310" s="13"/>
      <c r="T310" s="13"/>
      <c r="U310" s="13"/>
      <c r="V310" s="13"/>
      <c r="W310" s="13"/>
      <c r="X310" s="13"/>
      <c r="Y310" s="13"/>
      <c r="Z310" s="13"/>
      <c r="AA310" s="13"/>
    </row>
    <row r="311" spans="1:27" ht="15.75" customHeight="1" x14ac:dyDescent="0.2">
      <c r="A311" s="13"/>
      <c r="B311" s="13"/>
      <c r="C311" s="13"/>
      <c r="D311" s="13"/>
      <c r="E311" s="13"/>
      <c r="F311" s="13"/>
      <c r="G311" s="13"/>
      <c r="H311" s="13"/>
      <c r="I311" s="13"/>
      <c r="J311" s="13"/>
      <c r="K311" s="13"/>
      <c r="L311" s="13"/>
      <c r="M311" s="13"/>
      <c r="N311" s="13"/>
      <c r="O311" s="13"/>
      <c r="P311" s="13"/>
      <c r="Q311" s="13"/>
      <c r="R311" s="13"/>
      <c r="S311" s="13"/>
      <c r="T311" s="13"/>
      <c r="U311" s="13"/>
      <c r="V311" s="13"/>
      <c r="W311" s="13"/>
      <c r="X311" s="13"/>
      <c r="Y311" s="13"/>
      <c r="Z311" s="13"/>
      <c r="AA311" s="13"/>
    </row>
    <row r="312" spans="1:27" ht="15.75" customHeight="1" x14ac:dyDescent="0.2">
      <c r="A312" s="13"/>
      <c r="B312" s="13"/>
      <c r="C312" s="13"/>
      <c r="D312" s="13"/>
      <c r="E312" s="13"/>
      <c r="F312" s="13"/>
      <c r="G312" s="13"/>
      <c r="H312" s="13"/>
      <c r="I312" s="13"/>
      <c r="J312" s="13"/>
      <c r="K312" s="13"/>
      <c r="L312" s="13"/>
      <c r="M312" s="13"/>
      <c r="N312" s="13"/>
      <c r="O312" s="13"/>
      <c r="P312" s="13"/>
      <c r="Q312" s="13"/>
      <c r="R312" s="13"/>
      <c r="S312" s="13"/>
      <c r="T312" s="13"/>
      <c r="U312" s="13"/>
      <c r="V312" s="13"/>
      <c r="W312" s="13"/>
      <c r="X312" s="13"/>
      <c r="Y312" s="13"/>
      <c r="Z312" s="13"/>
      <c r="AA312" s="13"/>
    </row>
    <row r="313" spans="1:27" ht="15.75" customHeight="1" x14ac:dyDescent="0.2">
      <c r="A313" s="13"/>
      <c r="B313" s="13"/>
      <c r="C313" s="13"/>
      <c r="D313" s="13"/>
      <c r="E313" s="13"/>
      <c r="F313" s="13"/>
      <c r="G313" s="13"/>
      <c r="H313" s="13"/>
      <c r="I313" s="13"/>
      <c r="J313" s="13"/>
      <c r="K313" s="13"/>
      <c r="L313" s="13"/>
      <c r="M313" s="13"/>
      <c r="N313" s="13"/>
      <c r="O313" s="13"/>
      <c r="P313" s="13"/>
      <c r="Q313" s="13"/>
      <c r="R313" s="13"/>
      <c r="S313" s="13"/>
      <c r="T313" s="13"/>
      <c r="U313" s="13"/>
      <c r="V313" s="13"/>
      <c r="W313" s="13"/>
      <c r="X313" s="13"/>
      <c r="Y313" s="13"/>
      <c r="Z313" s="13"/>
      <c r="AA313" s="13"/>
    </row>
    <row r="314" spans="1:27" ht="15.75" customHeight="1" x14ac:dyDescent="0.2">
      <c r="A314" s="13"/>
      <c r="B314" s="13"/>
      <c r="C314" s="13"/>
      <c r="D314" s="13"/>
      <c r="E314" s="13"/>
      <c r="F314" s="13"/>
      <c r="G314" s="13"/>
      <c r="H314" s="13"/>
      <c r="I314" s="13"/>
      <c r="J314" s="13"/>
      <c r="K314" s="13"/>
      <c r="L314" s="13"/>
      <c r="M314" s="13"/>
      <c r="N314" s="13"/>
      <c r="O314" s="13"/>
      <c r="P314" s="13"/>
      <c r="Q314" s="13"/>
      <c r="R314" s="13"/>
      <c r="S314" s="13"/>
      <c r="T314" s="13"/>
      <c r="U314" s="13"/>
      <c r="V314" s="13"/>
      <c r="W314" s="13"/>
      <c r="X314" s="13"/>
      <c r="Y314" s="13"/>
      <c r="Z314" s="13"/>
      <c r="AA314" s="13"/>
    </row>
    <row r="315" spans="1:27" ht="15.75" customHeight="1" x14ac:dyDescent="0.2">
      <c r="A315" s="13"/>
      <c r="B315" s="13"/>
      <c r="C315" s="13"/>
      <c r="D315" s="13"/>
      <c r="E315" s="13"/>
      <c r="F315" s="13"/>
      <c r="G315" s="13"/>
      <c r="H315" s="13"/>
      <c r="I315" s="13"/>
      <c r="J315" s="13"/>
      <c r="K315" s="13"/>
      <c r="L315" s="13"/>
      <c r="M315" s="13"/>
      <c r="N315" s="13"/>
      <c r="O315" s="13"/>
      <c r="P315" s="13"/>
      <c r="Q315" s="13"/>
      <c r="R315" s="13"/>
      <c r="S315" s="13"/>
      <c r="T315" s="13"/>
      <c r="U315" s="13"/>
      <c r="V315" s="13"/>
      <c r="W315" s="13"/>
      <c r="X315" s="13"/>
      <c r="Y315" s="13"/>
      <c r="Z315" s="13"/>
      <c r="AA315" s="13"/>
    </row>
    <row r="316" spans="1:27" ht="15.75" customHeight="1" x14ac:dyDescent="0.2">
      <c r="A316" s="13"/>
      <c r="B316" s="13"/>
      <c r="C316" s="13"/>
      <c r="D316" s="13"/>
      <c r="E316" s="13"/>
      <c r="F316" s="13"/>
      <c r="G316" s="13"/>
      <c r="H316" s="13"/>
      <c r="I316" s="13"/>
      <c r="J316" s="13"/>
      <c r="K316" s="13"/>
      <c r="L316" s="13"/>
      <c r="M316" s="13"/>
      <c r="N316" s="13"/>
      <c r="O316" s="13"/>
      <c r="P316" s="13"/>
      <c r="Q316" s="13"/>
      <c r="R316" s="13"/>
      <c r="S316" s="13"/>
      <c r="T316" s="13"/>
      <c r="U316" s="13"/>
      <c r="V316" s="13"/>
      <c r="W316" s="13"/>
      <c r="X316" s="13"/>
      <c r="Y316" s="13"/>
      <c r="Z316" s="13"/>
      <c r="AA316" s="13"/>
    </row>
    <row r="317" spans="1:27" ht="15.75" customHeight="1" x14ac:dyDescent="0.2"/>
    <row r="318" spans="1:27" ht="15.75" customHeight="1" x14ac:dyDescent="0.2"/>
    <row r="319" spans="1:27" ht="15.75" customHeight="1" x14ac:dyDescent="0.2"/>
    <row r="320" spans="1:27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</sheetData>
  <mergeCells count="63">
    <mergeCell ref="A105:L105"/>
    <mergeCell ref="A113:L113"/>
    <mergeCell ref="A114:L114"/>
    <mergeCell ref="A115:L115"/>
    <mergeCell ref="A116:L116"/>
    <mergeCell ref="A106:L106"/>
    <mergeCell ref="A107:L107"/>
    <mergeCell ref="A108:L108"/>
    <mergeCell ref="A109:L109"/>
    <mergeCell ref="A110:L110"/>
    <mergeCell ref="A111:L111"/>
    <mergeCell ref="A112:L112"/>
    <mergeCell ref="A100:L100"/>
    <mergeCell ref="A101:L101"/>
    <mergeCell ref="A102:L102"/>
    <mergeCell ref="A103:L103"/>
    <mergeCell ref="A104:L104"/>
    <mergeCell ref="C5:E5"/>
    <mergeCell ref="A96:L96"/>
    <mergeCell ref="A97:L97"/>
    <mergeCell ref="A98:L98"/>
    <mergeCell ref="A99:L99"/>
    <mergeCell ref="F5:L5"/>
    <mergeCell ref="A90:L90"/>
    <mergeCell ref="A89:L89"/>
    <mergeCell ref="A88:L88"/>
    <mergeCell ref="A87:L87"/>
    <mergeCell ref="A95:L95"/>
    <mergeCell ref="A94:L94"/>
    <mergeCell ref="A93:L93"/>
    <mergeCell ref="A92:L92"/>
    <mergeCell ref="A91:L91"/>
    <mergeCell ref="T5:Y5"/>
    <mergeCell ref="N6:N7"/>
    <mergeCell ref="T6:U6"/>
    <mergeCell ref="V6:W6"/>
    <mergeCell ref="X6:X7"/>
    <mergeCell ref="Y6:Y7"/>
    <mergeCell ref="R6:R7"/>
    <mergeCell ref="Q6:Q7"/>
    <mergeCell ref="P6:P7"/>
    <mergeCell ref="O6:O7"/>
    <mergeCell ref="Z5:Z7"/>
    <mergeCell ref="AA5:AA7"/>
    <mergeCell ref="A6:A7"/>
    <mergeCell ref="B6:B7"/>
    <mergeCell ref="C6:C7"/>
    <mergeCell ref="M5:S5"/>
    <mergeCell ref="S6:S7"/>
    <mergeCell ref="D6:D7"/>
    <mergeCell ref="E6:E7"/>
    <mergeCell ref="F6:F7"/>
    <mergeCell ref="G6:G7"/>
    <mergeCell ref="H6:H7"/>
    <mergeCell ref="I6:J6"/>
    <mergeCell ref="K6:L6"/>
    <mergeCell ref="A5:B5"/>
    <mergeCell ref="M6:M7"/>
    <mergeCell ref="A1:A3"/>
    <mergeCell ref="B1:AA1"/>
    <mergeCell ref="B2:AA2"/>
    <mergeCell ref="B3:AA3"/>
    <mergeCell ref="C4:AA4"/>
  </mergeCells>
  <conditionalFormatting sqref="AD1:AD3">
    <cfRule type="notContainsBlanks" dxfId="11" priority="1">
      <formula>LEN(TRIM(AD1))&gt;0</formula>
    </cfRule>
  </conditionalFormatting>
  <dataValidations count="4">
    <dataValidation type="list" allowBlank="1" sqref="H8:H75" xr:uid="{00000000-0002-0000-0000-000000000000}">
      <formula1>"SERVIÇO,CURSO,EVENTO,REUNIÃO,OUTROS"</formula1>
    </dataValidation>
    <dataValidation type="list" allowBlank="1" sqref="P8:P75" xr:uid="{00000000-0002-0000-0000-000001000000}">
      <formula1>$AD$8:$AD$10</formula1>
    </dataValidation>
    <dataValidation type="list" allowBlank="1" sqref="P76:P85" xr:uid="{00000000-0002-0000-0000-000002000000}">
      <formula1>$AD$8:$AD$17</formula1>
      <formula2>0</formula2>
    </dataValidation>
    <dataValidation type="list" allowBlank="1" sqref="H76:H85" xr:uid="{00000000-0002-0000-0000-000003000000}">
      <formula1>"SERVIÇO,CURSO,EVENTO,REUNIÃO,OUTROS"</formula1>
      <formula2>0</formula2>
    </dataValidation>
  </dataValidations>
  <pageMargins left="0.51180555555555496" right="0.51180555555555496" top="0.78749999999999998" bottom="0.78749999999999998" header="0" footer="0"/>
  <pageSetup orientation="landscape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E990"/>
  <sheetViews>
    <sheetView zoomScaleNormal="100" workbookViewId="0">
      <pane xSplit="3" ySplit="7" topLeftCell="N8" activePane="bottomRight" state="frozen"/>
      <selection activeCell="E11" sqref="E11"/>
      <selection pane="topRight" activeCell="E11" sqref="E11"/>
      <selection pane="bottomLeft" activeCell="E11" sqref="E11"/>
      <selection pane="bottomRight" activeCell="A4" sqref="A4"/>
    </sheetView>
  </sheetViews>
  <sheetFormatPr defaultColWidth="12.625" defaultRowHeight="15" customHeight="1" x14ac:dyDescent="0.2"/>
  <cols>
    <col min="1" max="1" width="18.125" customWidth="1"/>
    <col min="2" max="2" width="15.625" customWidth="1"/>
    <col min="3" max="3" width="40.625" style="23" customWidth="1"/>
    <col min="4" max="4" width="14" customWidth="1"/>
    <col min="5" max="5" width="19.125" bestFit="1" customWidth="1"/>
    <col min="6" max="6" width="51" customWidth="1"/>
    <col min="7" max="7" width="16.875" bestFit="1" customWidth="1"/>
    <col min="8" max="8" width="9.125" bestFit="1" customWidth="1"/>
    <col min="9" max="9" width="7.125" bestFit="1" customWidth="1"/>
    <col min="10" max="10" width="12.625" bestFit="1" customWidth="1"/>
    <col min="11" max="11" width="7.125" bestFit="1" customWidth="1"/>
    <col min="12" max="12" width="16.375" bestFit="1" customWidth="1"/>
    <col min="13" max="13" width="13.125" customWidth="1"/>
    <col min="14" max="14" width="15.625" customWidth="1"/>
    <col min="15" max="15" width="21.75" customWidth="1"/>
    <col min="16" max="16" width="18" customWidth="1"/>
    <col min="17" max="17" width="15.875" bestFit="1" customWidth="1"/>
    <col min="18" max="18" width="19.125" bestFit="1" customWidth="1"/>
    <col min="19" max="19" width="17.5" customWidth="1"/>
    <col min="20" max="20" width="15.5" customWidth="1"/>
    <col min="21" max="21" width="14.75" customWidth="1"/>
    <col min="22" max="22" width="13.125" customWidth="1"/>
    <col min="23" max="23" width="17.25" customWidth="1"/>
    <col min="24" max="24" width="17.5" customWidth="1"/>
    <col min="25" max="25" width="18" customWidth="1"/>
    <col min="26" max="26" width="19.375" customWidth="1"/>
    <col min="27" max="27" width="15.875" customWidth="1"/>
    <col min="28" max="29" width="13.125" customWidth="1"/>
  </cols>
  <sheetData>
    <row r="1" spans="1:31" ht="21" x14ac:dyDescent="0.35">
      <c r="A1" s="567"/>
      <c r="B1" s="569" t="s">
        <v>0</v>
      </c>
      <c r="C1" s="570"/>
      <c r="D1" s="570"/>
      <c r="E1" s="570"/>
      <c r="F1" s="570"/>
      <c r="G1" s="570"/>
      <c r="H1" s="570"/>
      <c r="I1" s="570"/>
      <c r="J1" s="570"/>
      <c r="K1" s="570"/>
      <c r="L1" s="570"/>
      <c r="M1" s="570"/>
      <c r="N1" s="570"/>
      <c r="O1" s="570"/>
      <c r="P1" s="570"/>
      <c r="Q1" s="570"/>
      <c r="R1" s="570"/>
      <c r="S1" s="570"/>
      <c r="T1" s="570"/>
      <c r="U1" s="570"/>
      <c r="V1" s="570"/>
      <c r="W1" s="570"/>
      <c r="X1" s="570"/>
      <c r="Y1" s="570"/>
      <c r="Z1" s="570"/>
      <c r="AA1" s="571"/>
      <c r="AB1" s="1"/>
      <c r="AC1" s="1"/>
      <c r="AD1" s="17" t="s">
        <v>46</v>
      </c>
    </row>
    <row r="2" spans="1:31" ht="21" x14ac:dyDescent="0.35">
      <c r="A2" s="568"/>
      <c r="B2" s="569" t="s">
        <v>73</v>
      </c>
      <c r="C2" s="569"/>
      <c r="D2" s="569"/>
      <c r="E2" s="569"/>
      <c r="F2" s="569"/>
      <c r="G2" s="569"/>
      <c r="H2" s="569"/>
      <c r="I2" s="569"/>
      <c r="J2" s="569"/>
      <c r="K2" s="569"/>
      <c r="L2" s="569"/>
      <c r="M2" s="569"/>
      <c r="N2" s="569"/>
      <c r="O2" s="569"/>
      <c r="P2" s="569"/>
      <c r="Q2" s="569"/>
      <c r="R2" s="569"/>
      <c r="S2" s="569"/>
      <c r="T2" s="569"/>
      <c r="U2" s="569"/>
      <c r="V2" s="569"/>
      <c r="W2" s="569"/>
      <c r="X2" s="569"/>
      <c r="Y2" s="569"/>
      <c r="Z2" s="569"/>
      <c r="AA2" s="569"/>
      <c r="AB2" s="1"/>
      <c r="AC2" s="1"/>
      <c r="AD2" s="17" t="s">
        <v>47</v>
      </c>
    </row>
    <row r="3" spans="1:31" ht="21" x14ac:dyDescent="0.35">
      <c r="A3" s="568"/>
      <c r="B3" s="569" t="s">
        <v>71</v>
      </c>
      <c r="C3" s="570"/>
      <c r="D3" s="570"/>
      <c r="E3" s="570"/>
      <c r="F3" s="570"/>
      <c r="G3" s="570"/>
      <c r="H3" s="570"/>
      <c r="I3" s="570"/>
      <c r="J3" s="570"/>
      <c r="K3" s="570"/>
      <c r="L3" s="570"/>
      <c r="M3" s="570"/>
      <c r="N3" s="570"/>
      <c r="O3" s="570"/>
      <c r="P3" s="570"/>
      <c r="Q3" s="570"/>
      <c r="R3" s="570"/>
      <c r="S3" s="570"/>
      <c r="T3" s="570"/>
      <c r="U3" s="570"/>
      <c r="V3" s="570"/>
      <c r="W3" s="570"/>
      <c r="X3" s="570"/>
      <c r="Y3" s="570"/>
      <c r="Z3" s="570"/>
      <c r="AA3" s="571"/>
      <c r="AB3" s="2"/>
      <c r="AC3" s="2"/>
      <c r="AD3" s="17" t="s">
        <v>48</v>
      </c>
    </row>
    <row r="4" spans="1:31" ht="15" customHeight="1" x14ac:dyDescent="0.25">
      <c r="A4" s="3" t="s">
        <v>1297</v>
      </c>
      <c r="B4" s="4"/>
      <c r="C4" s="572" t="s">
        <v>1</v>
      </c>
      <c r="D4" s="573"/>
      <c r="E4" s="573"/>
      <c r="F4" s="573"/>
      <c r="G4" s="573"/>
      <c r="H4" s="573"/>
      <c r="I4" s="573"/>
      <c r="J4" s="573"/>
      <c r="K4" s="573"/>
      <c r="L4" s="573"/>
      <c r="M4" s="573"/>
      <c r="N4" s="573"/>
      <c r="O4" s="573"/>
      <c r="P4" s="573"/>
      <c r="Q4" s="573"/>
      <c r="R4" s="573"/>
      <c r="S4" s="573"/>
      <c r="T4" s="573"/>
      <c r="U4" s="573"/>
      <c r="V4" s="573"/>
      <c r="W4" s="573"/>
      <c r="X4" s="573"/>
      <c r="Y4" s="573"/>
      <c r="Z4" s="573"/>
      <c r="AA4" s="574"/>
      <c r="AB4" s="2"/>
      <c r="AC4" s="2"/>
    </row>
    <row r="5" spans="1:31" ht="15.75" customHeight="1" x14ac:dyDescent="0.2">
      <c r="A5" s="578" t="s">
        <v>2</v>
      </c>
      <c r="B5" s="580"/>
      <c r="C5" s="578" t="s">
        <v>3</v>
      </c>
      <c r="D5" s="579"/>
      <c r="E5" s="580"/>
      <c r="F5" s="578" t="s">
        <v>4</v>
      </c>
      <c r="G5" s="579"/>
      <c r="H5" s="579"/>
      <c r="I5" s="579"/>
      <c r="J5" s="579"/>
      <c r="K5" s="579"/>
      <c r="L5" s="579"/>
      <c r="M5" s="578" t="s">
        <v>5</v>
      </c>
      <c r="N5" s="579"/>
      <c r="O5" s="579"/>
      <c r="P5" s="579"/>
      <c r="Q5" s="579"/>
      <c r="R5" s="579"/>
      <c r="S5" s="580"/>
      <c r="T5" s="578" t="s">
        <v>6</v>
      </c>
      <c r="U5" s="579"/>
      <c r="V5" s="579"/>
      <c r="W5" s="579"/>
      <c r="X5" s="579"/>
      <c r="Y5" s="580"/>
      <c r="Z5" s="575" t="s">
        <v>24</v>
      </c>
      <c r="AA5" s="575" t="s">
        <v>25</v>
      </c>
      <c r="AB5" s="5"/>
      <c r="AC5" s="5"/>
      <c r="AD5" s="5"/>
    </row>
    <row r="6" spans="1:31" ht="15.75" customHeight="1" x14ac:dyDescent="0.2">
      <c r="A6" s="575" t="s">
        <v>7</v>
      </c>
      <c r="B6" s="575" t="s">
        <v>8</v>
      </c>
      <c r="C6" s="575" t="s">
        <v>9</v>
      </c>
      <c r="D6" s="575" t="s">
        <v>10</v>
      </c>
      <c r="E6" s="575" t="s">
        <v>11</v>
      </c>
      <c r="F6" s="575" t="s">
        <v>26</v>
      </c>
      <c r="G6" s="575" t="s">
        <v>27</v>
      </c>
      <c r="H6" s="575" t="s">
        <v>28</v>
      </c>
      <c r="I6" s="578" t="s">
        <v>12</v>
      </c>
      <c r="J6" s="580"/>
      <c r="K6" s="582" t="s">
        <v>13</v>
      </c>
      <c r="L6" s="580"/>
      <c r="M6" s="575" t="s">
        <v>29</v>
      </c>
      <c r="N6" s="575" t="s">
        <v>30</v>
      </c>
      <c r="O6" s="575" t="s">
        <v>31</v>
      </c>
      <c r="P6" s="575" t="s">
        <v>32</v>
      </c>
      <c r="Q6" s="581" t="s">
        <v>33</v>
      </c>
      <c r="R6" s="581" t="s">
        <v>34</v>
      </c>
      <c r="S6" s="581" t="s">
        <v>35</v>
      </c>
      <c r="T6" s="582" t="s">
        <v>14</v>
      </c>
      <c r="U6" s="580"/>
      <c r="V6" s="582" t="s">
        <v>15</v>
      </c>
      <c r="W6" s="580"/>
      <c r="X6" s="575" t="s">
        <v>36</v>
      </c>
      <c r="Y6" s="581" t="s">
        <v>37</v>
      </c>
      <c r="Z6" s="576"/>
      <c r="AA6" s="576"/>
      <c r="AB6" s="5"/>
      <c r="AC6" s="5"/>
      <c r="AD6" s="5"/>
      <c r="AE6" s="5"/>
    </row>
    <row r="7" spans="1:31" ht="30" x14ac:dyDescent="0.2">
      <c r="A7" s="576"/>
      <c r="B7" s="576"/>
      <c r="C7" s="596"/>
      <c r="D7" s="576"/>
      <c r="E7" s="576"/>
      <c r="F7" s="576"/>
      <c r="G7" s="576"/>
      <c r="H7" s="576"/>
      <c r="I7" s="199" t="s">
        <v>38</v>
      </c>
      <c r="J7" s="199" t="s">
        <v>39</v>
      </c>
      <c r="K7" s="199" t="s">
        <v>40</v>
      </c>
      <c r="L7" s="198" t="s">
        <v>41</v>
      </c>
      <c r="M7" s="576"/>
      <c r="N7" s="576"/>
      <c r="O7" s="576"/>
      <c r="P7" s="576"/>
      <c r="Q7" s="576"/>
      <c r="R7" s="576"/>
      <c r="S7" s="576"/>
      <c r="T7" s="199" t="s">
        <v>42</v>
      </c>
      <c r="U7" s="198" t="s">
        <v>43</v>
      </c>
      <c r="V7" s="199" t="s">
        <v>44</v>
      </c>
      <c r="W7" s="198" t="s">
        <v>45</v>
      </c>
      <c r="X7" s="576"/>
      <c r="Y7" s="576"/>
      <c r="Z7" s="576"/>
      <c r="AA7" s="576"/>
      <c r="AB7" s="5"/>
      <c r="AC7" s="5"/>
      <c r="AD7" s="5"/>
      <c r="AE7" s="5"/>
    </row>
    <row r="8" spans="1:31" ht="30.75" customHeight="1" x14ac:dyDescent="0.2">
      <c r="A8" s="29" t="s">
        <v>329</v>
      </c>
      <c r="B8" s="29" t="s">
        <v>329</v>
      </c>
      <c r="C8" s="111" t="s">
        <v>647</v>
      </c>
      <c r="D8" s="29">
        <v>6372087</v>
      </c>
      <c r="E8" s="29" t="s">
        <v>369</v>
      </c>
      <c r="F8" s="29" t="s">
        <v>648</v>
      </c>
      <c r="G8" s="30"/>
      <c r="H8" s="29"/>
      <c r="I8" s="29" t="s">
        <v>78</v>
      </c>
      <c r="J8" s="30" t="s">
        <v>79</v>
      </c>
      <c r="K8" s="29" t="s">
        <v>635</v>
      </c>
      <c r="L8" s="92" t="s">
        <v>636</v>
      </c>
      <c r="M8" s="93"/>
      <c r="N8" s="93"/>
      <c r="O8" s="93"/>
      <c r="P8" s="77"/>
      <c r="Q8" s="316"/>
      <c r="R8" s="316"/>
      <c r="S8" s="317"/>
      <c r="T8" s="29">
        <v>2</v>
      </c>
      <c r="U8" s="194">
        <v>791.62</v>
      </c>
      <c r="V8" s="29">
        <v>1</v>
      </c>
      <c r="W8" s="194">
        <v>263.87</v>
      </c>
      <c r="X8" s="29">
        <v>0</v>
      </c>
      <c r="Y8" s="195">
        <f>(T8*U8)+(V8*W8)</f>
        <v>1847.1100000000001</v>
      </c>
      <c r="Z8" s="317"/>
      <c r="AA8" s="127"/>
      <c r="AB8" s="5"/>
      <c r="AC8" s="5"/>
      <c r="AE8" s="5"/>
    </row>
    <row r="9" spans="1:31" ht="14.25" x14ac:dyDescent="0.2">
      <c r="A9" s="29" t="s">
        <v>329</v>
      </c>
      <c r="B9" s="29" t="s">
        <v>329</v>
      </c>
      <c r="C9" s="111" t="s">
        <v>649</v>
      </c>
      <c r="D9" s="29" t="s">
        <v>650</v>
      </c>
      <c r="E9" s="29" t="s">
        <v>369</v>
      </c>
      <c r="F9" s="29" t="s">
        <v>651</v>
      </c>
      <c r="G9" s="156"/>
      <c r="H9" s="29"/>
      <c r="I9" s="29" t="s">
        <v>78</v>
      </c>
      <c r="J9" s="30" t="s">
        <v>79</v>
      </c>
      <c r="K9" s="29" t="s">
        <v>78</v>
      </c>
      <c r="L9" s="92" t="s">
        <v>129</v>
      </c>
      <c r="M9" s="93"/>
      <c r="N9" s="93"/>
      <c r="O9" s="93"/>
      <c r="P9" s="146"/>
      <c r="Q9" s="316"/>
      <c r="R9" s="316"/>
      <c r="S9" s="317"/>
      <c r="T9" s="29">
        <v>0</v>
      </c>
      <c r="U9" s="194">
        <v>0</v>
      </c>
      <c r="V9" s="29">
        <v>1</v>
      </c>
      <c r="W9" s="194">
        <v>263.87</v>
      </c>
      <c r="X9" s="29">
        <v>0</v>
      </c>
      <c r="Y9" s="148">
        <f t="shared" ref="Y9:Y12" si="0">(T9*U9)+(V9*W9)</f>
        <v>263.87</v>
      </c>
      <c r="Z9" s="317"/>
      <c r="AA9" s="318"/>
      <c r="AB9" s="5"/>
      <c r="AC9" s="5"/>
    </row>
    <row r="10" spans="1:31" ht="15.75" customHeight="1" x14ac:dyDescent="0.2">
      <c r="A10" s="29" t="s">
        <v>329</v>
      </c>
      <c r="B10" s="29" t="s">
        <v>329</v>
      </c>
      <c r="C10" s="111" t="s">
        <v>652</v>
      </c>
      <c r="D10" s="29" t="s">
        <v>550</v>
      </c>
      <c r="E10" s="29" t="s">
        <v>369</v>
      </c>
      <c r="F10" s="29" t="s">
        <v>653</v>
      </c>
      <c r="G10" s="156"/>
      <c r="H10" s="29"/>
      <c r="I10" s="29" t="s">
        <v>78</v>
      </c>
      <c r="J10" s="30" t="s">
        <v>79</v>
      </c>
      <c r="K10" s="29" t="s">
        <v>495</v>
      </c>
      <c r="L10" s="92" t="s">
        <v>507</v>
      </c>
      <c r="M10" s="93"/>
      <c r="N10" s="93"/>
      <c r="O10" s="93"/>
      <c r="P10" s="146"/>
      <c r="Q10" s="316"/>
      <c r="R10" s="316"/>
      <c r="S10" s="317"/>
      <c r="T10" s="29">
        <v>5</v>
      </c>
      <c r="U10" s="194">
        <v>791.62</v>
      </c>
      <c r="V10" s="29">
        <v>1</v>
      </c>
      <c r="W10" s="146">
        <v>263.87</v>
      </c>
      <c r="X10" s="29">
        <v>0</v>
      </c>
      <c r="Y10" s="148">
        <f t="shared" si="0"/>
        <v>4221.97</v>
      </c>
      <c r="Z10" s="317"/>
      <c r="AA10" s="318"/>
      <c r="AB10" s="13"/>
      <c r="AC10" s="13"/>
    </row>
    <row r="11" spans="1:31" ht="71.25" x14ac:dyDescent="0.2">
      <c r="A11" s="29" t="s">
        <v>329</v>
      </c>
      <c r="B11" s="29" t="s">
        <v>329</v>
      </c>
      <c r="C11" s="111" t="s">
        <v>654</v>
      </c>
      <c r="D11" s="29" t="s">
        <v>538</v>
      </c>
      <c r="E11" s="29" t="s">
        <v>369</v>
      </c>
      <c r="F11" s="29" t="s">
        <v>655</v>
      </c>
      <c r="G11" s="156"/>
      <c r="H11" s="29"/>
      <c r="I11" s="29" t="s">
        <v>78</v>
      </c>
      <c r="J11" s="30" t="s">
        <v>79</v>
      </c>
      <c r="K11" s="29" t="s">
        <v>78</v>
      </c>
      <c r="L11" s="92" t="s">
        <v>656</v>
      </c>
      <c r="M11" s="93"/>
      <c r="N11" s="93"/>
      <c r="O11" s="93"/>
      <c r="P11" s="146"/>
      <c r="Q11" s="316"/>
      <c r="R11" s="316"/>
      <c r="S11" s="317"/>
      <c r="T11" s="29">
        <v>3</v>
      </c>
      <c r="U11" s="194">
        <v>527.75</v>
      </c>
      <c r="V11" s="29">
        <v>0</v>
      </c>
      <c r="W11" s="146"/>
      <c r="X11" s="29">
        <v>0</v>
      </c>
      <c r="Y11" s="148">
        <f t="shared" si="0"/>
        <v>1583.25</v>
      </c>
      <c r="Z11" s="317"/>
      <c r="AA11" s="318" t="s">
        <v>657</v>
      </c>
      <c r="AB11" s="13"/>
      <c r="AC11" s="13"/>
    </row>
    <row r="12" spans="1:31" ht="15.75" customHeight="1" x14ac:dyDescent="0.2">
      <c r="A12" s="29" t="s">
        <v>329</v>
      </c>
      <c r="B12" s="29" t="s">
        <v>329</v>
      </c>
      <c r="C12" s="187" t="s">
        <v>658</v>
      </c>
      <c r="D12" s="174" t="s">
        <v>659</v>
      </c>
      <c r="E12" s="29" t="s">
        <v>369</v>
      </c>
      <c r="F12" s="174" t="s">
        <v>660</v>
      </c>
      <c r="G12" s="156"/>
      <c r="H12" s="29"/>
      <c r="I12" s="29" t="s">
        <v>78</v>
      </c>
      <c r="J12" s="30" t="s">
        <v>79</v>
      </c>
      <c r="K12" s="29" t="s">
        <v>78</v>
      </c>
      <c r="L12" s="92" t="s">
        <v>129</v>
      </c>
      <c r="M12" s="93"/>
      <c r="N12" s="93"/>
      <c r="O12" s="93"/>
      <c r="P12" s="146"/>
      <c r="Q12" s="316"/>
      <c r="R12" s="316"/>
      <c r="S12" s="317"/>
      <c r="T12" s="29">
        <v>0</v>
      </c>
      <c r="U12" s="194">
        <v>0</v>
      </c>
      <c r="V12" s="29">
        <v>1</v>
      </c>
      <c r="W12" s="146">
        <v>263.87</v>
      </c>
      <c r="X12" s="29">
        <v>0</v>
      </c>
      <c r="Y12" s="148">
        <f t="shared" si="0"/>
        <v>263.87</v>
      </c>
      <c r="Z12" s="317"/>
      <c r="AA12" s="318"/>
      <c r="AB12" s="13"/>
      <c r="AC12" s="13"/>
    </row>
    <row r="13" spans="1:31" ht="57" x14ac:dyDescent="0.2">
      <c r="A13" s="245" t="s">
        <v>329</v>
      </c>
      <c r="B13" s="245" t="s">
        <v>691</v>
      </c>
      <c r="C13" s="319" t="s">
        <v>736</v>
      </c>
      <c r="D13" s="245" t="s">
        <v>589</v>
      </c>
      <c r="E13" s="320" t="s">
        <v>737</v>
      </c>
      <c r="F13" s="320" t="s">
        <v>738</v>
      </c>
      <c r="G13" s="106"/>
      <c r="H13" s="245" t="s">
        <v>372</v>
      </c>
      <c r="I13" s="245" t="s">
        <v>78</v>
      </c>
      <c r="J13" s="80" t="s">
        <v>79</v>
      </c>
      <c r="K13" s="245" t="s">
        <v>585</v>
      </c>
      <c r="L13" s="246" t="s">
        <v>739</v>
      </c>
      <c r="M13" s="321">
        <v>45237</v>
      </c>
      <c r="N13" s="321">
        <v>45240</v>
      </c>
      <c r="O13" s="321"/>
      <c r="P13" s="316"/>
      <c r="Q13" s="316"/>
      <c r="R13" s="316"/>
      <c r="S13" s="317"/>
      <c r="T13" s="245">
        <v>3</v>
      </c>
      <c r="U13" s="316">
        <v>791.62</v>
      </c>
      <c r="V13" s="245">
        <v>1</v>
      </c>
      <c r="W13" s="316">
        <v>263.87</v>
      </c>
      <c r="X13" s="322">
        <f>T13*U13+W13</f>
        <v>2638.73</v>
      </c>
      <c r="Y13" s="317">
        <v>2638.73</v>
      </c>
      <c r="Z13" s="317"/>
      <c r="AA13" s="323" t="s">
        <v>740</v>
      </c>
      <c r="AB13" s="13"/>
      <c r="AC13" s="13"/>
    </row>
    <row r="14" spans="1:31" ht="42.75" x14ac:dyDescent="0.2">
      <c r="A14" s="245" t="s">
        <v>329</v>
      </c>
      <c r="B14" s="245" t="s">
        <v>691</v>
      </c>
      <c r="C14" s="324" t="s">
        <v>741</v>
      </c>
      <c r="D14" s="245" t="s">
        <v>594</v>
      </c>
      <c r="E14" s="320" t="s">
        <v>742</v>
      </c>
      <c r="F14" s="320" t="s">
        <v>738</v>
      </c>
      <c r="G14" s="106"/>
      <c r="H14" s="245" t="s">
        <v>372</v>
      </c>
      <c r="I14" s="245" t="s">
        <v>78</v>
      </c>
      <c r="J14" s="80" t="s">
        <v>79</v>
      </c>
      <c r="K14" s="245" t="s">
        <v>585</v>
      </c>
      <c r="L14" s="246" t="s">
        <v>739</v>
      </c>
      <c r="M14" s="321">
        <v>45237</v>
      </c>
      <c r="N14" s="321">
        <v>45240</v>
      </c>
      <c r="O14" s="321"/>
      <c r="P14" s="316"/>
      <c r="Q14" s="316"/>
      <c r="R14" s="316"/>
      <c r="S14" s="317"/>
      <c r="T14" s="245">
        <v>3</v>
      </c>
      <c r="U14" s="316">
        <v>791.62</v>
      </c>
      <c r="V14" s="245">
        <v>1</v>
      </c>
      <c r="W14" s="316">
        <v>263.87</v>
      </c>
      <c r="X14" s="322">
        <f>T14*U14+W14</f>
        <v>2638.73</v>
      </c>
      <c r="Y14" s="317">
        <v>2638.73</v>
      </c>
      <c r="Z14" s="317"/>
      <c r="AA14" s="323" t="s">
        <v>451</v>
      </c>
      <c r="AB14" s="13"/>
      <c r="AC14" s="13"/>
    </row>
    <row r="15" spans="1:31" ht="57" x14ac:dyDescent="0.2">
      <c r="A15" s="245" t="s">
        <v>329</v>
      </c>
      <c r="B15" s="245" t="s">
        <v>691</v>
      </c>
      <c r="C15" s="324" t="s">
        <v>743</v>
      </c>
      <c r="D15" s="245" t="s">
        <v>744</v>
      </c>
      <c r="E15" s="320" t="s">
        <v>745</v>
      </c>
      <c r="F15" s="320" t="s">
        <v>738</v>
      </c>
      <c r="G15" s="106"/>
      <c r="H15" s="245" t="s">
        <v>372</v>
      </c>
      <c r="I15" s="245" t="s">
        <v>78</v>
      </c>
      <c r="J15" s="80" t="s">
        <v>79</v>
      </c>
      <c r="K15" s="245" t="s">
        <v>585</v>
      </c>
      <c r="L15" s="246" t="s">
        <v>739</v>
      </c>
      <c r="M15" s="321">
        <v>45237</v>
      </c>
      <c r="N15" s="321">
        <v>45240</v>
      </c>
      <c r="O15" s="321"/>
      <c r="P15" s="316"/>
      <c r="Q15" s="316"/>
      <c r="R15" s="316"/>
      <c r="S15" s="317"/>
      <c r="T15" s="245">
        <v>3</v>
      </c>
      <c r="U15" s="316">
        <v>791.62</v>
      </c>
      <c r="V15" s="245">
        <v>1</v>
      </c>
      <c r="W15" s="316">
        <v>263.87</v>
      </c>
      <c r="X15" s="322">
        <f>T15*U15+W15</f>
        <v>2638.73</v>
      </c>
      <c r="Y15" s="317">
        <v>2638.73</v>
      </c>
      <c r="Z15" s="317"/>
      <c r="AA15" s="323" t="s">
        <v>451</v>
      </c>
      <c r="AB15" s="13"/>
      <c r="AC15" s="13"/>
    </row>
    <row r="16" spans="1:31" ht="28.5" x14ac:dyDescent="0.2">
      <c r="A16" s="29" t="s">
        <v>329</v>
      </c>
      <c r="B16" s="29" t="s">
        <v>330</v>
      </c>
      <c r="C16" s="325" t="s">
        <v>123</v>
      </c>
      <c r="D16" s="127" t="s">
        <v>124</v>
      </c>
      <c r="E16" s="29" t="s">
        <v>76</v>
      </c>
      <c r="F16" s="127" t="s">
        <v>331</v>
      </c>
      <c r="G16" s="156"/>
      <c r="H16" s="29"/>
      <c r="I16" s="29" t="s">
        <v>78</v>
      </c>
      <c r="J16" s="30" t="s">
        <v>79</v>
      </c>
      <c r="K16" s="29" t="s">
        <v>78</v>
      </c>
      <c r="L16" s="92" t="s">
        <v>365</v>
      </c>
      <c r="M16" s="93">
        <v>45203</v>
      </c>
      <c r="N16" s="93">
        <v>45203</v>
      </c>
      <c r="O16" s="326"/>
      <c r="P16" s="327"/>
      <c r="Q16" s="316"/>
      <c r="R16" s="316"/>
      <c r="S16" s="317"/>
      <c r="T16" s="29">
        <v>0</v>
      </c>
      <c r="U16" s="194">
        <v>0</v>
      </c>
      <c r="V16" s="29">
        <v>1</v>
      </c>
      <c r="W16" s="146">
        <v>263.87</v>
      </c>
      <c r="X16" s="29">
        <v>0.5</v>
      </c>
      <c r="Y16" s="148">
        <f t="shared" ref="Y16:Y18" si="1">(T16*U16)+(V16*W16)</f>
        <v>263.87</v>
      </c>
      <c r="Z16" s="148">
        <f t="shared" ref="Z16:Z17" si="2">S16+Y16</f>
        <v>263.87</v>
      </c>
      <c r="AA16" s="127" t="s">
        <v>81</v>
      </c>
      <c r="AB16" s="13"/>
      <c r="AC16" s="13"/>
    </row>
    <row r="17" spans="1:31" ht="28.5" x14ac:dyDescent="0.2">
      <c r="A17" s="29" t="s">
        <v>329</v>
      </c>
      <c r="B17" s="29" t="s">
        <v>330</v>
      </c>
      <c r="C17" s="325" t="s">
        <v>151</v>
      </c>
      <c r="D17" s="127" t="s">
        <v>152</v>
      </c>
      <c r="E17" s="29" t="s">
        <v>76</v>
      </c>
      <c r="F17" s="127" t="s">
        <v>331</v>
      </c>
      <c r="G17" s="156"/>
      <c r="H17" s="29"/>
      <c r="I17" s="29" t="s">
        <v>78</v>
      </c>
      <c r="J17" s="30" t="s">
        <v>79</v>
      </c>
      <c r="K17" s="29" t="s">
        <v>78</v>
      </c>
      <c r="L17" s="92" t="s">
        <v>365</v>
      </c>
      <c r="M17" s="93">
        <v>45203</v>
      </c>
      <c r="N17" s="93">
        <v>45203</v>
      </c>
      <c r="O17" s="326"/>
      <c r="P17" s="327"/>
      <c r="Q17" s="316"/>
      <c r="R17" s="316"/>
      <c r="S17" s="317"/>
      <c r="T17" s="29">
        <v>0</v>
      </c>
      <c r="U17" s="194">
        <v>0</v>
      </c>
      <c r="V17" s="29">
        <v>1</v>
      </c>
      <c r="W17" s="146">
        <v>263.87</v>
      </c>
      <c r="X17" s="29">
        <v>0.5</v>
      </c>
      <c r="Y17" s="148">
        <f t="shared" si="1"/>
        <v>263.87</v>
      </c>
      <c r="Z17" s="148">
        <f t="shared" si="2"/>
        <v>263.87</v>
      </c>
      <c r="AA17" s="29" t="s">
        <v>81</v>
      </c>
      <c r="AB17" s="13"/>
      <c r="AC17" s="13"/>
      <c r="AD17" s="13"/>
      <c r="AE17" s="13"/>
    </row>
    <row r="18" spans="1:31" ht="28.5" x14ac:dyDescent="0.2">
      <c r="A18" s="29" t="s">
        <v>329</v>
      </c>
      <c r="B18" s="29" t="s">
        <v>330</v>
      </c>
      <c r="C18" s="325" t="s">
        <v>366</v>
      </c>
      <c r="D18" s="29" t="s">
        <v>108</v>
      </c>
      <c r="E18" s="29" t="s">
        <v>76</v>
      </c>
      <c r="F18" s="29" t="s">
        <v>331</v>
      </c>
      <c r="G18" s="156"/>
      <c r="H18" s="29"/>
      <c r="I18" s="29" t="s">
        <v>78</v>
      </c>
      <c r="J18" s="30" t="s">
        <v>79</v>
      </c>
      <c r="K18" s="29" t="s">
        <v>78</v>
      </c>
      <c r="L18" s="92" t="s">
        <v>129</v>
      </c>
      <c r="M18" s="93">
        <v>45218</v>
      </c>
      <c r="N18" s="93">
        <v>45218</v>
      </c>
      <c r="O18" s="93"/>
      <c r="P18" s="146"/>
      <c r="Q18" s="316"/>
      <c r="R18" s="316"/>
      <c r="S18" s="317"/>
      <c r="T18" s="29">
        <v>0</v>
      </c>
      <c r="U18" s="194">
        <v>0</v>
      </c>
      <c r="V18" s="29">
        <v>1</v>
      </c>
      <c r="W18" s="146">
        <v>263.87</v>
      </c>
      <c r="X18" s="29">
        <v>0.5</v>
      </c>
      <c r="Y18" s="148">
        <f t="shared" si="1"/>
        <v>263.87</v>
      </c>
      <c r="Z18" s="148">
        <v>263.87</v>
      </c>
      <c r="AA18" s="29" t="s">
        <v>81</v>
      </c>
      <c r="AB18" s="13"/>
      <c r="AC18" s="13"/>
    </row>
    <row r="19" spans="1:31" ht="28.5" x14ac:dyDescent="0.2">
      <c r="A19" s="29" t="s">
        <v>329</v>
      </c>
      <c r="B19" s="29" t="s">
        <v>330</v>
      </c>
      <c r="C19" s="111" t="s">
        <v>323</v>
      </c>
      <c r="D19" s="29" t="s">
        <v>324</v>
      </c>
      <c r="E19" s="29" t="s">
        <v>325</v>
      </c>
      <c r="F19" s="29" t="s">
        <v>367</v>
      </c>
      <c r="G19" s="156"/>
      <c r="H19" s="29"/>
      <c r="I19" s="29" t="s">
        <v>78</v>
      </c>
      <c r="J19" s="30" t="s">
        <v>79</v>
      </c>
      <c r="K19" s="29" t="s">
        <v>78</v>
      </c>
      <c r="L19" s="92" t="s">
        <v>129</v>
      </c>
      <c r="M19" s="93">
        <v>45218</v>
      </c>
      <c r="N19" s="93">
        <v>45218</v>
      </c>
      <c r="O19" s="93"/>
      <c r="P19" s="146"/>
      <c r="Q19" s="316"/>
      <c r="R19" s="316"/>
      <c r="S19" s="317"/>
      <c r="T19" s="29">
        <v>0</v>
      </c>
      <c r="U19" s="194">
        <v>0</v>
      </c>
      <c r="V19" s="29">
        <v>1</v>
      </c>
      <c r="W19" s="146">
        <v>263.87</v>
      </c>
      <c r="X19" s="29">
        <v>0.5</v>
      </c>
      <c r="Y19" s="148">
        <v>17.52</v>
      </c>
      <c r="Z19" s="148">
        <f t="shared" ref="Z19:Z67" si="3">S19+Y19</f>
        <v>17.52</v>
      </c>
      <c r="AA19" s="29" t="s">
        <v>81</v>
      </c>
      <c r="AB19" s="13"/>
      <c r="AC19" s="13"/>
    </row>
    <row r="20" spans="1:31" ht="28.5" x14ac:dyDescent="0.2">
      <c r="A20" s="29" t="s">
        <v>329</v>
      </c>
      <c r="B20" s="119" t="s">
        <v>424</v>
      </c>
      <c r="C20" s="164" t="s">
        <v>385</v>
      </c>
      <c r="D20" s="119">
        <v>1878760</v>
      </c>
      <c r="E20" s="119" t="s">
        <v>386</v>
      </c>
      <c r="F20" s="119" t="s">
        <v>6</v>
      </c>
      <c r="G20" s="169" t="s">
        <v>475</v>
      </c>
      <c r="H20" s="119" t="s">
        <v>372</v>
      </c>
      <c r="I20" s="119" t="s">
        <v>78</v>
      </c>
      <c r="J20" s="170" t="s">
        <v>79</v>
      </c>
      <c r="K20" s="119" t="s">
        <v>78</v>
      </c>
      <c r="L20" s="165" t="s">
        <v>335</v>
      </c>
      <c r="M20" s="166"/>
      <c r="N20" s="166"/>
      <c r="O20" s="166"/>
      <c r="P20" s="167"/>
      <c r="Q20" s="316"/>
      <c r="R20" s="316"/>
      <c r="S20" s="317"/>
      <c r="T20" s="119">
        <v>0</v>
      </c>
      <c r="U20" s="185">
        <v>0</v>
      </c>
      <c r="V20" s="119">
        <v>6</v>
      </c>
      <c r="W20" s="167">
        <v>263.87</v>
      </c>
      <c r="X20" s="168">
        <v>1583.22</v>
      </c>
      <c r="Y20" s="171">
        <f t="shared" ref="Y20:Y67" si="4">(T20*U20)+(V20*W20)</f>
        <v>1583.22</v>
      </c>
      <c r="Z20" s="171">
        <f t="shared" si="3"/>
        <v>1583.22</v>
      </c>
      <c r="AA20" s="29" t="s">
        <v>81</v>
      </c>
      <c r="AB20" s="13"/>
      <c r="AC20" s="13"/>
    </row>
    <row r="21" spans="1:31" ht="28.5" x14ac:dyDescent="0.2">
      <c r="A21" s="29" t="s">
        <v>329</v>
      </c>
      <c r="B21" s="119" t="s">
        <v>424</v>
      </c>
      <c r="C21" s="164" t="s">
        <v>429</v>
      </c>
      <c r="D21" s="119">
        <v>1780522</v>
      </c>
      <c r="E21" s="119" t="s">
        <v>369</v>
      </c>
      <c r="F21" s="119" t="s">
        <v>6</v>
      </c>
      <c r="G21" s="169" t="s">
        <v>475</v>
      </c>
      <c r="H21" s="119" t="s">
        <v>372</v>
      </c>
      <c r="I21" s="119" t="s">
        <v>78</v>
      </c>
      <c r="J21" s="170" t="s">
        <v>79</v>
      </c>
      <c r="K21" s="119" t="s">
        <v>78</v>
      </c>
      <c r="L21" s="165" t="s">
        <v>335</v>
      </c>
      <c r="M21" s="166"/>
      <c r="N21" s="166"/>
      <c r="O21" s="166"/>
      <c r="P21" s="167"/>
      <c r="Q21" s="316"/>
      <c r="R21" s="316"/>
      <c r="S21" s="317"/>
      <c r="T21" s="119">
        <v>0</v>
      </c>
      <c r="U21" s="185">
        <v>0</v>
      </c>
      <c r="V21" s="119">
        <v>6</v>
      </c>
      <c r="W21" s="167">
        <v>263.87</v>
      </c>
      <c r="X21" s="168">
        <v>1583.22</v>
      </c>
      <c r="Y21" s="171">
        <f t="shared" si="4"/>
        <v>1583.22</v>
      </c>
      <c r="Z21" s="171">
        <f t="shared" si="3"/>
        <v>1583.22</v>
      </c>
      <c r="AA21" s="29" t="s">
        <v>81</v>
      </c>
      <c r="AB21" s="13"/>
      <c r="AC21" s="13"/>
    </row>
    <row r="22" spans="1:31" ht="28.5" x14ac:dyDescent="0.2">
      <c r="A22" s="29" t="s">
        <v>329</v>
      </c>
      <c r="B22" s="119" t="s">
        <v>424</v>
      </c>
      <c r="C22" s="164" t="s">
        <v>460</v>
      </c>
      <c r="D22" s="119">
        <v>3400794</v>
      </c>
      <c r="E22" s="119" t="s">
        <v>369</v>
      </c>
      <c r="F22" s="119" t="s">
        <v>6</v>
      </c>
      <c r="G22" s="169" t="s">
        <v>475</v>
      </c>
      <c r="H22" s="119" t="s">
        <v>372</v>
      </c>
      <c r="I22" s="119" t="s">
        <v>78</v>
      </c>
      <c r="J22" s="170" t="s">
        <v>79</v>
      </c>
      <c r="K22" s="119" t="s">
        <v>78</v>
      </c>
      <c r="L22" s="165" t="s">
        <v>335</v>
      </c>
      <c r="M22" s="166"/>
      <c r="N22" s="166"/>
      <c r="O22" s="166"/>
      <c r="P22" s="167"/>
      <c r="Q22" s="316"/>
      <c r="R22" s="316"/>
      <c r="S22" s="317"/>
      <c r="T22" s="119">
        <v>0</v>
      </c>
      <c r="U22" s="185">
        <v>0</v>
      </c>
      <c r="V22" s="119">
        <v>6</v>
      </c>
      <c r="W22" s="167">
        <v>263.87</v>
      </c>
      <c r="X22" s="168">
        <v>1583.22</v>
      </c>
      <c r="Y22" s="171">
        <f t="shared" si="4"/>
        <v>1583.22</v>
      </c>
      <c r="Z22" s="171">
        <f t="shared" si="3"/>
        <v>1583.22</v>
      </c>
      <c r="AA22" s="29" t="s">
        <v>81</v>
      </c>
      <c r="AB22" s="13"/>
      <c r="AC22" s="13"/>
    </row>
    <row r="23" spans="1:31" ht="28.5" x14ac:dyDescent="0.2">
      <c r="A23" s="29" t="s">
        <v>329</v>
      </c>
      <c r="B23" s="119" t="s">
        <v>424</v>
      </c>
      <c r="C23" s="164" t="s">
        <v>488</v>
      </c>
      <c r="D23" s="119">
        <v>1780662</v>
      </c>
      <c r="E23" s="119" t="s">
        <v>369</v>
      </c>
      <c r="F23" s="119" t="s">
        <v>6</v>
      </c>
      <c r="G23" s="169" t="s">
        <v>475</v>
      </c>
      <c r="H23" s="119" t="s">
        <v>372</v>
      </c>
      <c r="I23" s="119" t="s">
        <v>78</v>
      </c>
      <c r="J23" s="170" t="s">
        <v>79</v>
      </c>
      <c r="K23" s="119" t="s">
        <v>78</v>
      </c>
      <c r="L23" s="165" t="s">
        <v>335</v>
      </c>
      <c r="M23" s="166"/>
      <c r="N23" s="166"/>
      <c r="O23" s="166"/>
      <c r="P23" s="167"/>
      <c r="Q23" s="316"/>
      <c r="R23" s="316"/>
      <c r="S23" s="317"/>
      <c r="T23" s="119">
        <v>0</v>
      </c>
      <c r="U23" s="185">
        <v>0</v>
      </c>
      <c r="V23" s="119">
        <v>7</v>
      </c>
      <c r="W23" s="167">
        <v>263.87</v>
      </c>
      <c r="X23" s="168">
        <v>1847.09</v>
      </c>
      <c r="Y23" s="171">
        <f t="shared" si="4"/>
        <v>1847.0900000000001</v>
      </c>
      <c r="Z23" s="171">
        <f t="shared" si="3"/>
        <v>1847.0900000000001</v>
      </c>
      <c r="AA23" s="29" t="s">
        <v>81</v>
      </c>
      <c r="AB23" s="13"/>
      <c r="AC23" s="13"/>
    </row>
    <row r="24" spans="1:31" ht="28.5" x14ac:dyDescent="0.2">
      <c r="A24" s="29" t="s">
        <v>329</v>
      </c>
      <c r="B24" s="119" t="s">
        <v>424</v>
      </c>
      <c r="C24" s="164" t="s">
        <v>401</v>
      </c>
      <c r="D24" s="119">
        <v>1878638</v>
      </c>
      <c r="E24" s="119" t="s">
        <v>369</v>
      </c>
      <c r="F24" s="119" t="s">
        <v>6</v>
      </c>
      <c r="G24" s="169" t="s">
        <v>475</v>
      </c>
      <c r="H24" s="119" t="s">
        <v>372</v>
      </c>
      <c r="I24" s="119" t="s">
        <v>78</v>
      </c>
      <c r="J24" s="170" t="s">
        <v>79</v>
      </c>
      <c r="K24" s="119" t="s">
        <v>78</v>
      </c>
      <c r="L24" s="165" t="s">
        <v>335</v>
      </c>
      <c r="M24" s="166"/>
      <c r="N24" s="166"/>
      <c r="O24" s="166"/>
      <c r="P24" s="167"/>
      <c r="Q24" s="316"/>
      <c r="R24" s="316"/>
      <c r="S24" s="317"/>
      <c r="T24" s="119">
        <v>0</v>
      </c>
      <c r="U24" s="185">
        <v>0</v>
      </c>
      <c r="V24" s="119">
        <v>7</v>
      </c>
      <c r="W24" s="167">
        <v>263.87</v>
      </c>
      <c r="X24" s="168">
        <v>1847.09</v>
      </c>
      <c r="Y24" s="171">
        <f t="shared" si="4"/>
        <v>1847.0900000000001</v>
      </c>
      <c r="Z24" s="171">
        <f t="shared" si="3"/>
        <v>1847.0900000000001</v>
      </c>
      <c r="AA24" s="29" t="s">
        <v>81</v>
      </c>
      <c r="AB24" s="13"/>
      <c r="AC24" s="13"/>
    </row>
    <row r="25" spans="1:31" ht="28.5" x14ac:dyDescent="0.2">
      <c r="A25" s="29" t="s">
        <v>329</v>
      </c>
      <c r="B25" s="119" t="s">
        <v>424</v>
      </c>
      <c r="C25" s="164" t="s">
        <v>436</v>
      </c>
      <c r="D25" s="119">
        <v>1879600</v>
      </c>
      <c r="E25" s="119" t="s">
        <v>369</v>
      </c>
      <c r="F25" s="119" t="s">
        <v>6</v>
      </c>
      <c r="G25" s="169" t="s">
        <v>475</v>
      </c>
      <c r="H25" s="119" t="s">
        <v>372</v>
      </c>
      <c r="I25" s="119" t="s">
        <v>78</v>
      </c>
      <c r="J25" s="170" t="s">
        <v>79</v>
      </c>
      <c r="K25" s="119" t="s">
        <v>78</v>
      </c>
      <c r="L25" s="165" t="s">
        <v>335</v>
      </c>
      <c r="M25" s="166"/>
      <c r="N25" s="166"/>
      <c r="O25" s="166"/>
      <c r="P25" s="167"/>
      <c r="Q25" s="316"/>
      <c r="R25" s="316"/>
      <c r="S25" s="317"/>
      <c r="T25" s="119">
        <v>0</v>
      </c>
      <c r="U25" s="185">
        <v>0</v>
      </c>
      <c r="V25" s="119">
        <v>7</v>
      </c>
      <c r="W25" s="167">
        <v>263.87</v>
      </c>
      <c r="X25" s="168">
        <v>1847.09</v>
      </c>
      <c r="Y25" s="171">
        <f t="shared" si="4"/>
        <v>1847.0900000000001</v>
      </c>
      <c r="Z25" s="171">
        <v>1847.09</v>
      </c>
      <c r="AA25" s="29" t="s">
        <v>81</v>
      </c>
      <c r="AB25" s="13"/>
      <c r="AC25" s="13"/>
    </row>
    <row r="26" spans="1:31" ht="28.5" x14ac:dyDescent="0.2">
      <c r="A26" s="29" t="s">
        <v>329</v>
      </c>
      <c r="B26" s="119" t="s">
        <v>424</v>
      </c>
      <c r="C26" s="164" t="s">
        <v>382</v>
      </c>
      <c r="D26" s="119">
        <v>1866532</v>
      </c>
      <c r="E26" s="119" t="s">
        <v>369</v>
      </c>
      <c r="F26" s="119" t="s">
        <v>6</v>
      </c>
      <c r="G26" s="169" t="s">
        <v>475</v>
      </c>
      <c r="H26" s="119" t="s">
        <v>372</v>
      </c>
      <c r="I26" s="119" t="s">
        <v>78</v>
      </c>
      <c r="J26" s="170" t="s">
        <v>79</v>
      </c>
      <c r="K26" s="119" t="s">
        <v>78</v>
      </c>
      <c r="L26" s="165" t="s">
        <v>335</v>
      </c>
      <c r="M26" s="166"/>
      <c r="N26" s="166"/>
      <c r="O26" s="166"/>
      <c r="P26" s="167"/>
      <c r="Q26" s="316"/>
      <c r="R26" s="316"/>
      <c r="S26" s="317"/>
      <c r="T26" s="119">
        <v>0</v>
      </c>
      <c r="U26" s="185">
        <v>0</v>
      </c>
      <c r="V26" s="119">
        <v>8</v>
      </c>
      <c r="W26" s="167">
        <v>263.87</v>
      </c>
      <c r="X26" s="168">
        <v>2110.96</v>
      </c>
      <c r="Y26" s="171">
        <f t="shared" si="4"/>
        <v>2110.96</v>
      </c>
      <c r="Z26" s="171">
        <v>2110.96</v>
      </c>
      <c r="AA26" s="29" t="s">
        <v>81</v>
      </c>
      <c r="AB26" s="13"/>
      <c r="AC26" s="13"/>
    </row>
    <row r="27" spans="1:31" ht="28.5" x14ac:dyDescent="0.2">
      <c r="A27" s="29" t="s">
        <v>329</v>
      </c>
      <c r="B27" s="119" t="s">
        <v>424</v>
      </c>
      <c r="C27" s="164" t="s">
        <v>384</v>
      </c>
      <c r="D27" s="119">
        <v>1085590</v>
      </c>
      <c r="E27" s="119" t="s">
        <v>369</v>
      </c>
      <c r="F27" s="119" t="s">
        <v>6</v>
      </c>
      <c r="G27" s="169" t="s">
        <v>475</v>
      </c>
      <c r="H27" s="119" t="s">
        <v>372</v>
      </c>
      <c r="I27" s="119" t="s">
        <v>78</v>
      </c>
      <c r="J27" s="170" t="s">
        <v>79</v>
      </c>
      <c r="K27" s="119" t="s">
        <v>78</v>
      </c>
      <c r="L27" s="165" t="s">
        <v>335</v>
      </c>
      <c r="M27" s="166"/>
      <c r="N27" s="166"/>
      <c r="O27" s="166"/>
      <c r="P27" s="167"/>
      <c r="Q27" s="316"/>
      <c r="R27" s="316"/>
      <c r="S27" s="317"/>
      <c r="T27" s="119">
        <v>0</v>
      </c>
      <c r="U27" s="185">
        <v>0</v>
      </c>
      <c r="V27" s="119">
        <v>9</v>
      </c>
      <c r="W27" s="167">
        <v>263.87</v>
      </c>
      <c r="X27" s="168">
        <v>2374.83</v>
      </c>
      <c r="Y27" s="171">
        <f t="shared" si="4"/>
        <v>2374.83</v>
      </c>
      <c r="Z27" s="171">
        <v>2374.83</v>
      </c>
      <c r="AA27" s="29" t="s">
        <v>81</v>
      </c>
      <c r="AB27" s="13"/>
      <c r="AC27" s="13"/>
    </row>
    <row r="28" spans="1:31" ht="28.5" x14ac:dyDescent="0.2">
      <c r="A28" s="29" t="s">
        <v>329</v>
      </c>
      <c r="B28" s="119" t="s">
        <v>424</v>
      </c>
      <c r="C28" s="164" t="s">
        <v>480</v>
      </c>
      <c r="D28" s="119">
        <v>1877305</v>
      </c>
      <c r="E28" s="119" t="s">
        <v>369</v>
      </c>
      <c r="F28" s="119" t="s">
        <v>6</v>
      </c>
      <c r="G28" s="169" t="s">
        <v>475</v>
      </c>
      <c r="H28" s="119" t="s">
        <v>372</v>
      </c>
      <c r="I28" s="119" t="s">
        <v>78</v>
      </c>
      <c r="J28" s="170" t="s">
        <v>79</v>
      </c>
      <c r="K28" s="119" t="s">
        <v>78</v>
      </c>
      <c r="L28" s="165" t="s">
        <v>335</v>
      </c>
      <c r="M28" s="166"/>
      <c r="N28" s="166"/>
      <c r="O28" s="166"/>
      <c r="P28" s="167"/>
      <c r="Q28" s="316"/>
      <c r="R28" s="316"/>
      <c r="S28" s="317"/>
      <c r="T28" s="119">
        <v>0</v>
      </c>
      <c r="U28" s="185">
        <v>0</v>
      </c>
      <c r="V28" s="119">
        <v>7</v>
      </c>
      <c r="W28" s="167">
        <v>263.87</v>
      </c>
      <c r="X28" s="168">
        <v>1847.09</v>
      </c>
      <c r="Y28" s="171">
        <f t="shared" si="4"/>
        <v>1847.0900000000001</v>
      </c>
      <c r="Z28" s="171">
        <f t="shared" si="3"/>
        <v>1847.0900000000001</v>
      </c>
      <c r="AA28" s="29" t="s">
        <v>81</v>
      </c>
      <c r="AB28" s="13"/>
      <c r="AC28" s="13"/>
    </row>
    <row r="29" spans="1:31" ht="28.5" x14ac:dyDescent="0.2">
      <c r="A29" s="29" t="s">
        <v>329</v>
      </c>
      <c r="B29" s="119" t="s">
        <v>424</v>
      </c>
      <c r="C29" s="164" t="s">
        <v>381</v>
      </c>
      <c r="D29" s="119">
        <v>1877321</v>
      </c>
      <c r="E29" s="119" t="s">
        <v>369</v>
      </c>
      <c r="F29" s="119" t="s">
        <v>6</v>
      </c>
      <c r="G29" s="169" t="s">
        <v>475</v>
      </c>
      <c r="H29" s="119" t="s">
        <v>372</v>
      </c>
      <c r="I29" s="119" t="s">
        <v>78</v>
      </c>
      <c r="J29" s="170" t="s">
        <v>79</v>
      </c>
      <c r="K29" s="119" t="s">
        <v>78</v>
      </c>
      <c r="L29" s="165" t="s">
        <v>335</v>
      </c>
      <c r="M29" s="166"/>
      <c r="N29" s="166"/>
      <c r="O29" s="166"/>
      <c r="P29" s="167"/>
      <c r="Q29" s="316"/>
      <c r="R29" s="316"/>
      <c r="S29" s="317"/>
      <c r="T29" s="119">
        <v>0</v>
      </c>
      <c r="U29" s="185">
        <v>0</v>
      </c>
      <c r="V29" s="119">
        <v>8</v>
      </c>
      <c r="W29" s="167">
        <v>263.87</v>
      </c>
      <c r="X29" s="168">
        <v>2110.96</v>
      </c>
      <c r="Y29" s="171">
        <f t="shared" si="4"/>
        <v>2110.96</v>
      </c>
      <c r="Z29" s="171">
        <f t="shared" si="3"/>
        <v>2110.96</v>
      </c>
      <c r="AA29" s="29" t="s">
        <v>81</v>
      </c>
      <c r="AB29" s="13"/>
      <c r="AC29" s="13"/>
    </row>
    <row r="30" spans="1:31" ht="28.5" x14ac:dyDescent="0.2">
      <c r="A30" s="29" t="s">
        <v>329</v>
      </c>
      <c r="B30" s="119" t="s">
        <v>424</v>
      </c>
      <c r="C30" s="164" t="s">
        <v>380</v>
      </c>
      <c r="D30" s="119">
        <v>1711024</v>
      </c>
      <c r="E30" s="119" t="s">
        <v>369</v>
      </c>
      <c r="F30" s="119" t="s">
        <v>6</v>
      </c>
      <c r="G30" s="169" t="s">
        <v>475</v>
      </c>
      <c r="H30" s="119" t="s">
        <v>372</v>
      </c>
      <c r="I30" s="119" t="s">
        <v>78</v>
      </c>
      <c r="J30" s="170" t="s">
        <v>79</v>
      </c>
      <c r="K30" s="119" t="s">
        <v>78</v>
      </c>
      <c r="L30" s="165" t="s">
        <v>335</v>
      </c>
      <c r="M30" s="166"/>
      <c r="N30" s="166"/>
      <c r="O30" s="166"/>
      <c r="P30" s="167"/>
      <c r="Q30" s="316"/>
      <c r="R30" s="316"/>
      <c r="S30" s="317"/>
      <c r="T30" s="119">
        <v>0</v>
      </c>
      <c r="U30" s="185">
        <v>0</v>
      </c>
      <c r="V30" s="119">
        <v>7</v>
      </c>
      <c r="W30" s="167">
        <v>263.87</v>
      </c>
      <c r="X30" s="168">
        <v>1847.09</v>
      </c>
      <c r="Y30" s="171">
        <f t="shared" si="4"/>
        <v>1847.0900000000001</v>
      </c>
      <c r="Z30" s="171">
        <f t="shared" si="3"/>
        <v>1847.0900000000001</v>
      </c>
      <c r="AA30" s="29" t="s">
        <v>81</v>
      </c>
      <c r="AB30" s="13"/>
      <c r="AC30" s="13"/>
    </row>
    <row r="31" spans="1:31" ht="28.5" x14ac:dyDescent="0.2">
      <c r="A31" s="29" t="s">
        <v>329</v>
      </c>
      <c r="B31" s="119" t="s">
        <v>424</v>
      </c>
      <c r="C31" s="164" t="s">
        <v>432</v>
      </c>
      <c r="D31" s="119">
        <v>1867024</v>
      </c>
      <c r="E31" s="119" t="s">
        <v>369</v>
      </c>
      <c r="F31" s="119" t="s">
        <v>6</v>
      </c>
      <c r="G31" s="169" t="s">
        <v>475</v>
      </c>
      <c r="H31" s="119" t="s">
        <v>372</v>
      </c>
      <c r="I31" s="119" t="s">
        <v>78</v>
      </c>
      <c r="J31" s="170" t="s">
        <v>79</v>
      </c>
      <c r="K31" s="119" t="s">
        <v>78</v>
      </c>
      <c r="L31" s="165" t="s">
        <v>335</v>
      </c>
      <c r="M31" s="166"/>
      <c r="N31" s="166"/>
      <c r="O31" s="166"/>
      <c r="P31" s="167"/>
      <c r="Q31" s="316"/>
      <c r="R31" s="316"/>
      <c r="S31" s="317"/>
      <c r="T31" s="119">
        <v>0</v>
      </c>
      <c r="U31" s="185">
        <v>0</v>
      </c>
      <c r="V31" s="119">
        <v>7</v>
      </c>
      <c r="W31" s="167">
        <v>263.87</v>
      </c>
      <c r="X31" s="168">
        <v>1847.09</v>
      </c>
      <c r="Y31" s="171">
        <f t="shared" si="4"/>
        <v>1847.0900000000001</v>
      </c>
      <c r="Z31" s="171">
        <v>1847.09</v>
      </c>
      <c r="AA31" s="29" t="s">
        <v>81</v>
      </c>
      <c r="AB31" s="13"/>
      <c r="AC31" s="13"/>
    </row>
    <row r="32" spans="1:31" ht="28.5" x14ac:dyDescent="0.2">
      <c r="A32" s="29" t="s">
        <v>329</v>
      </c>
      <c r="B32" s="119" t="s">
        <v>424</v>
      </c>
      <c r="C32" s="164" t="s">
        <v>383</v>
      </c>
      <c r="D32" s="119">
        <v>1110659</v>
      </c>
      <c r="E32" s="119" t="s">
        <v>369</v>
      </c>
      <c r="F32" s="119" t="s">
        <v>6</v>
      </c>
      <c r="G32" s="169" t="s">
        <v>475</v>
      </c>
      <c r="H32" s="119" t="s">
        <v>372</v>
      </c>
      <c r="I32" s="119" t="s">
        <v>78</v>
      </c>
      <c r="J32" s="170" t="s">
        <v>79</v>
      </c>
      <c r="K32" s="119" t="s">
        <v>78</v>
      </c>
      <c r="L32" s="165" t="s">
        <v>335</v>
      </c>
      <c r="M32" s="166"/>
      <c r="N32" s="166"/>
      <c r="O32" s="166"/>
      <c r="P32" s="167"/>
      <c r="Q32" s="316"/>
      <c r="R32" s="316"/>
      <c r="S32" s="317"/>
      <c r="T32" s="119">
        <v>0</v>
      </c>
      <c r="U32" s="185">
        <v>0</v>
      </c>
      <c r="V32" s="119">
        <v>9</v>
      </c>
      <c r="W32" s="167">
        <v>263.87</v>
      </c>
      <c r="X32" s="168">
        <v>2374.83</v>
      </c>
      <c r="Y32" s="171">
        <f t="shared" si="4"/>
        <v>2374.83</v>
      </c>
      <c r="Z32" s="171">
        <f t="shared" si="3"/>
        <v>2374.83</v>
      </c>
      <c r="AA32" s="29" t="s">
        <v>81</v>
      </c>
      <c r="AB32" s="13"/>
      <c r="AC32" s="13"/>
    </row>
    <row r="33" spans="1:29" ht="28.5" x14ac:dyDescent="0.2">
      <c r="A33" s="29" t="s">
        <v>329</v>
      </c>
      <c r="B33" s="119" t="s">
        <v>424</v>
      </c>
      <c r="C33" s="164" t="s">
        <v>428</v>
      </c>
      <c r="D33" s="119">
        <v>1780450</v>
      </c>
      <c r="E33" s="119" t="s">
        <v>369</v>
      </c>
      <c r="F33" s="119" t="s">
        <v>6</v>
      </c>
      <c r="G33" s="169" t="s">
        <v>475</v>
      </c>
      <c r="H33" s="119" t="s">
        <v>372</v>
      </c>
      <c r="I33" s="119" t="s">
        <v>78</v>
      </c>
      <c r="J33" s="170" t="s">
        <v>79</v>
      </c>
      <c r="K33" s="119" t="s">
        <v>78</v>
      </c>
      <c r="L33" s="165" t="s">
        <v>335</v>
      </c>
      <c r="M33" s="166"/>
      <c r="N33" s="166"/>
      <c r="O33" s="166"/>
      <c r="P33" s="167"/>
      <c r="Q33" s="316"/>
      <c r="R33" s="316"/>
      <c r="S33" s="317"/>
      <c r="T33" s="119">
        <v>0</v>
      </c>
      <c r="U33" s="185">
        <v>0</v>
      </c>
      <c r="V33" s="119">
        <v>9</v>
      </c>
      <c r="W33" s="167">
        <v>263.87</v>
      </c>
      <c r="X33" s="168">
        <v>2374.83</v>
      </c>
      <c r="Y33" s="171">
        <f t="shared" si="4"/>
        <v>2374.83</v>
      </c>
      <c r="Z33" s="171">
        <f t="shared" si="3"/>
        <v>2374.83</v>
      </c>
      <c r="AA33" s="29" t="s">
        <v>81</v>
      </c>
      <c r="AB33" s="13"/>
      <c r="AC33" s="13"/>
    </row>
    <row r="34" spans="1:29" ht="28.5" x14ac:dyDescent="0.2">
      <c r="A34" s="29" t="s">
        <v>329</v>
      </c>
      <c r="B34" s="119" t="s">
        <v>424</v>
      </c>
      <c r="C34" s="164" t="s">
        <v>426</v>
      </c>
      <c r="D34" s="119">
        <v>1780395</v>
      </c>
      <c r="E34" s="119" t="s">
        <v>369</v>
      </c>
      <c r="F34" s="119" t="s">
        <v>6</v>
      </c>
      <c r="G34" s="169" t="s">
        <v>475</v>
      </c>
      <c r="H34" s="119" t="s">
        <v>372</v>
      </c>
      <c r="I34" s="119" t="s">
        <v>78</v>
      </c>
      <c r="J34" s="170" t="s">
        <v>79</v>
      </c>
      <c r="K34" s="119" t="s">
        <v>78</v>
      </c>
      <c r="L34" s="165" t="s">
        <v>335</v>
      </c>
      <c r="M34" s="166"/>
      <c r="N34" s="166"/>
      <c r="O34" s="166"/>
      <c r="P34" s="167"/>
      <c r="Q34" s="316"/>
      <c r="R34" s="316"/>
      <c r="S34" s="317"/>
      <c r="T34" s="119">
        <v>0</v>
      </c>
      <c r="U34" s="185">
        <v>0</v>
      </c>
      <c r="V34" s="119">
        <v>1</v>
      </c>
      <c r="W34" s="167">
        <v>263.87</v>
      </c>
      <c r="X34" s="168">
        <v>263.87</v>
      </c>
      <c r="Y34" s="171">
        <f>(T34*U34)+(V34*W34)</f>
        <v>263.87</v>
      </c>
      <c r="Z34" s="171">
        <f t="shared" si="3"/>
        <v>263.87</v>
      </c>
      <c r="AA34" s="29" t="s">
        <v>81</v>
      </c>
      <c r="AB34" s="13"/>
      <c r="AC34" s="13"/>
    </row>
    <row r="35" spans="1:29" ht="28.5" x14ac:dyDescent="0.2">
      <c r="A35" s="29" t="s">
        <v>329</v>
      </c>
      <c r="B35" s="119" t="s">
        <v>424</v>
      </c>
      <c r="C35" s="164" t="s">
        <v>368</v>
      </c>
      <c r="D35" s="119">
        <v>1877305</v>
      </c>
      <c r="E35" s="119" t="s">
        <v>369</v>
      </c>
      <c r="F35" s="119" t="s">
        <v>6</v>
      </c>
      <c r="G35" s="169" t="s">
        <v>475</v>
      </c>
      <c r="H35" s="119" t="s">
        <v>372</v>
      </c>
      <c r="I35" s="119" t="s">
        <v>78</v>
      </c>
      <c r="J35" s="170" t="s">
        <v>79</v>
      </c>
      <c r="K35" s="119" t="s">
        <v>78</v>
      </c>
      <c r="L35" s="165" t="s">
        <v>335</v>
      </c>
      <c r="M35" s="166"/>
      <c r="N35" s="166"/>
      <c r="O35" s="166"/>
      <c r="P35" s="167"/>
      <c r="Q35" s="316"/>
      <c r="R35" s="316"/>
      <c r="S35" s="317"/>
      <c r="T35" s="119">
        <v>0</v>
      </c>
      <c r="U35" s="185">
        <v>0</v>
      </c>
      <c r="V35" s="119">
        <v>7</v>
      </c>
      <c r="W35" s="167">
        <v>263.87</v>
      </c>
      <c r="X35" s="168">
        <v>1847.09</v>
      </c>
      <c r="Y35" s="171">
        <f t="shared" si="4"/>
        <v>1847.0900000000001</v>
      </c>
      <c r="Z35" s="171">
        <f t="shared" si="3"/>
        <v>1847.0900000000001</v>
      </c>
      <c r="AA35" s="29" t="s">
        <v>81</v>
      </c>
      <c r="AB35" s="13"/>
      <c r="AC35" s="13"/>
    </row>
    <row r="36" spans="1:29" ht="28.5" x14ac:dyDescent="0.2">
      <c r="A36" s="29" t="s">
        <v>329</v>
      </c>
      <c r="B36" s="119" t="s">
        <v>424</v>
      </c>
      <c r="C36" s="164" t="s">
        <v>400</v>
      </c>
      <c r="D36" s="119">
        <v>1866796</v>
      </c>
      <c r="E36" s="119" t="s">
        <v>369</v>
      </c>
      <c r="F36" s="119" t="s">
        <v>6</v>
      </c>
      <c r="G36" s="169" t="s">
        <v>475</v>
      </c>
      <c r="H36" s="119" t="s">
        <v>372</v>
      </c>
      <c r="I36" s="119" t="s">
        <v>78</v>
      </c>
      <c r="J36" s="170" t="s">
        <v>79</v>
      </c>
      <c r="K36" s="119" t="s">
        <v>78</v>
      </c>
      <c r="L36" s="165" t="s">
        <v>140</v>
      </c>
      <c r="M36" s="166"/>
      <c r="N36" s="166"/>
      <c r="O36" s="166"/>
      <c r="P36" s="167"/>
      <c r="Q36" s="316"/>
      <c r="R36" s="316"/>
      <c r="S36" s="317"/>
      <c r="T36" s="119">
        <v>0</v>
      </c>
      <c r="U36" s="185">
        <v>0</v>
      </c>
      <c r="V36" s="119">
        <v>7</v>
      </c>
      <c r="W36" s="167">
        <v>263.87</v>
      </c>
      <c r="X36" s="168">
        <v>1847.09</v>
      </c>
      <c r="Y36" s="171">
        <f t="shared" si="4"/>
        <v>1847.0900000000001</v>
      </c>
      <c r="Z36" s="171">
        <f t="shared" si="3"/>
        <v>1847.0900000000001</v>
      </c>
      <c r="AA36" s="29" t="s">
        <v>81</v>
      </c>
      <c r="AB36" s="13"/>
      <c r="AC36" s="13"/>
    </row>
    <row r="37" spans="1:29" ht="28.5" x14ac:dyDescent="0.2">
      <c r="A37" s="29" t="s">
        <v>329</v>
      </c>
      <c r="B37" s="119" t="s">
        <v>424</v>
      </c>
      <c r="C37" s="164" t="s">
        <v>438</v>
      </c>
      <c r="D37" s="119">
        <v>1878387</v>
      </c>
      <c r="E37" s="119" t="s">
        <v>369</v>
      </c>
      <c r="F37" s="119" t="s">
        <v>6</v>
      </c>
      <c r="G37" s="169" t="s">
        <v>475</v>
      </c>
      <c r="H37" s="119" t="s">
        <v>372</v>
      </c>
      <c r="I37" s="119" t="s">
        <v>78</v>
      </c>
      <c r="J37" s="170" t="s">
        <v>79</v>
      </c>
      <c r="K37" s="119" t="s">
        <v>78</v>
      </c>
      <c r="L37" s="165" t="s">
        <v>140</v>
      </c>
      <c r="M37" s="166"/>
      <c r="N37" s="166"/>
      <c r="O37" s="166"/>
      <c r="P37" s="167"/>
      <c r="Q37" s="316"/>
      <c r="R37" s="316"/>
      <c r="S37" s="317"/>
      <c r="T37" s="119">
        <v>0</v>
      </c>
      <c r="U37" s="185">
        <v>0</v>
      </c>
      <c r="V37" s="119">
        <v>6</v>
      </c>
      <c r="W37" s="167">
        <v>263.87</v>
      </c>
      <c r="X37" s="168">
        <f>(V37*W37)</f>
        <v>1583.22</v>
      </c>
      <c r="Y37" s="171">
        <f t="shared" si="4"/>
        <v>1583.22</v>
      </c>
      <c r="Z37" s="171">
        <f t="shared" si="3"/>
        <v>1583.22</v>
      </c>
      <c r="AA37" s="29" t="s">
        <v>81</v>
      </c>
      <c r="AB37" s="13"/>
      <c r="AC37" s="13"/>
    </row>
    <row r="38" spans="1:29" ht="28.5" x14ac:dyDescent="0.2">
      <c r="A38" s="29" t="s">
        <v>329</v>
      </c>
      <c r="B38" s="119" t="s">
        <v>424</v>
      </c>
      <c r="C38" s="164" t="s">
        <v>464</v>
      </c>
      <c r="D38" s="119">
        <v>1878395</v>
      </c>
      <c r="E38" s="119" t="s">
        <v>369</v>
      </c>
      <c r="F38" s="119" t="s">
        <v>6</v>
      </c>
      <c r="G38" s="169" t="s">
        <v>475</v>
      </c>
      <c r="H38" s="119" t="s">
        <v>372</v>
      </c>
      <c r="I38" s="119" t="s">
        <v>78</v>
      </c>
      <c r="J38" s="170" t="s">
        <v>79</v>
      </c>
      <c r="K38" s="119" t="s">
        <v>78</v>
      </c>
      <c r="L38" s="165" t="s">
        <v>140</v>
      </c>
      <c r="M38" s="166"/>
      <c r="N38" s="166"/>
      <c r="O38" s="166"/>
      <c r="P38" s="167"/>
      <c r="Q38" s="316"/>
      <c r="R38" s="316"/>
      <c r="S38" s="317"/>
      <c r="T38" s="119">
        <v>0</v>
      </c>
      <c r="U38" s="185">
        <v>0</v>
      </c>
      <c r="V38" s="119">
        <v>9</v>
      </c>
      <c r="W38" s="167">
        <v>263.87</v>
      </c>
      <c r="X38" s="168">
        <v>2374.83</v>
      </c>
      <c r="Y38" s="171">
        <f t="shared" si="4"/>
        <v>2374.83</v>
      </c>
      <c r="Z38" s="171">
        <f t="shared" si="3"/>
        <v>2374.83</v>
      </c>
      <c r="AA38" s="29" t="s">
        <v>81</v>
      </c>
      <c r="AB38" s="13"/>
      <c r="AC38" s="13"/>
    </row>
    <row r="39" spans="1:29" ht="28.5" x14ac:dyDescent="0.2">
      <c r="A39" s="29" t="s">
        <v>329</v>
      </c>
      <c r="B39" s="119" t="s">
        <v>424</v>
      </c>
      <c r="C39" s="164" t="s">
        <v>396</v>
      </c>
      <c r="D39" s="119">
        <v>1589474</v>
      </c>
      <c r="E39" s="119" t="s">
        <v>369</v>
      </c>
      <c r="F39" s="119" t="s">
        <v>6</v>
      </c>
      <c r="G39" s="169" t="s">
        <v>475</v>
      </c>
      <c r="H39" s="119" t="s">
        <v>372</v>
      </c>
      <c r="I39" s="119" t="s">
        <v>78</v>
      </c>
      <c r="J39" s="170" t="s">
        <v>79</v>
      </c>
      <c r="K39" s="119" t="s">
        <v>78</v>
      </c>
      <c r="L39" s="165" t="s">
        <v>140</v>
      </c>
      <c r="M39" s="166"/>
      <c r="N39" s="166"/>
      <c r="O39" s="166"/>
      <c r="P39" s="167"/>
      <c r="Q39" s="316"/>
      <c r="R39" s="316"/>
      <c r="S39" s="317"/>
      <c r="T39" s="119">
        <v>0</v>
      </c>
      <c r="U39" s="185">
        <v>0</v>
      </c>
      <c r="V39" s="119">
        <v>0</v>
      </c>
      <c r="W39" s="167">
        <v>263.87</v>
      </c>
      <c r="X39" s="168">
        <v>0</v>
      </c>
      <c r="Y39" s="171">
        <f t="shared" si="4"/>
        <v>0</v>
      </c>
      <c r="Z39" s="171">
        <f t="shared" si="3"/>
        <v>0</v>
      </c>
      <c r="AA39" s="29" t="s">
        <v>81</v>
      </c>
      <c r="AB39" s="13"/>
      <c r="AC39" s="13"/>
    </row>
    <row r="40" spans="1:29" ht="28.5" x14ac:dyDescent="0.2">
      <c r="A40" s="29" t="s">
        <v>329</v>
      </c>
      <c r="B40" s="119" t="s">
        <v>424</v>
      </c>
      <c r="C40" s="164" t="s">
        <v>489</v>
      </c>
      <c r="D40" s="119">
        <v>1879685</v>
      </c>
      <c r="E40" s="119" t="s">
        <v>369</v>
      </c>
      <c r="F40" s="119" t="s">
        <v>6</v>
      </c>
      <c r="G40" s="169" t="s">
        <v>475</v>
      </c>
      <c r="H40" s="119" t="s">
        <v>372</v>
      </c>
      <c r="I40" s="119" t="s">
        <v>78</v>
      </c>
      <c r="J40" s="170" t="s">
        <v>79</v>
      </c>
      <c r="K40" s="119" t="s">
        <v>78</v>
      </c>
      <c r="L40" s="165" t="s">
        <v>140</v>
      </c>
      <c r="M40" s="166"/>
      <c r="N40" s="166"/>
      <c r="O40" s="166"/>
      <c r="P40" s="167"/>
      <c r="Q40" s="316"/>
      <c r="R40" s="316"/>
      <c r="S40" s="317"/>
      <c r="T40" s="119"/>
      <c r="U40" s="185">
        <v>0</v>
      </c>
      <c r="V40" s="119">
        <v>8</v>
      </c>
      <c r="W40" s="167">
        <v>263.87</v>
      </c>
      <c r="X40" s="168">
        <v>2110.96</v>
      </c>
      <c r="Y40" s="171">
        <f t="shared" si="4"/>
        <v>2110.96</v>
      </c>
      <c r="Z40" s="171">
        <f t="shared" si="3"/>
        <v>2110.96</v>
      </c>
      <c r="AA40" s="29" t="s">
        <v>81</v>
      </c>
      <c r="AB40" s="13"/>
      <c r="AC40" s="13"/>
    </row>
    <row r="41" spans="1:29" ht="28.5" x14ac:dyDescent="0.2">
      <c r="A41" s="29" t="s">
        <v>329</v>
      </c>
      <c r="B41" s="119" t="s">
        <v>424</v>
      </c>
      <c r="C41" s="164" t="s">
        <v>395</v>
      </c>
      <c r="D41" s="119">
        <v>1879065</v>
      </c>
      <c r="E41" s="119" t="s">
        <v>369</v>
      </c>
      <c r="F41" s="119" t="s">
        <v>6</v>
      </c>
      <c r="G41" s="169" t="s">
        <v>475</v>
      </c>
      <c r="H41" s="119" t="s">
        <v>372</v>
      </c>
      <c r="I41" s="119" t="s">
        <v>78</v>
      </c>
      <c r="J41" s="170" t="s">
        <v>79</v>
      </c>
      <c r="K41" s="119" t="s">
        <v>78</v>
      </c>
      <c r="L41" s="165" t="s">
        <v>140</v>
      </c>
      <c r="M41" s="166"/>
      <c r="N41" s="166"/>
      <c r="O41" s="166"/>
      <c r="P41" s="167"/>
      <c r="Q41" s="316"/>
      <c r="R41" s="316"/>
      <c r="S41" s="317"/>
      <c r="T41" s="119">
        <v>0</v>
      </c>
      <c r="U41" s="185">
        <v>0</v>
      </c>
      <c r="V41" s="119">
        <v>8</v>
      </c>
      <c r="W41" s="167">
        <v>263.87</v>
      </c>
      <c r="X41" s="168">
        <v>2110.96</v>
      </c>
      <c r="Y41" s="171">
        <f t="shared" si="4"/>
        <v>2110.96</v>
      </c>
      <c r="Z41" s="171">
        <f t="shared" si="3"/>
        <v>2110.96</v>
      </c>
      <c r="AA41" s="29" t="s">
        <v>81</v>
      </c>
      <c r="AB41" s="13"/>
      <c r="AC41" s="13"/>
    </row>
    <row r="42" spans="1:29" ht="28.5" x14ac:dyDescent="0.2">
      <c r="A42" s="29" t="s">
        <v>329</v>
      </c>
      <c r="B42" s="119" t="s">
        <v>424</v>
      </c>
      <c r="C42" s="164" t="s">
        <v>393</v>
      </c>
      <c r="D42" s="119">
        <v>1879200</v>
      </c>
      <c r="E42" s="119" t="s">
        <v>369</v>
      </c>
      <c r="F42" s="119" t="s">
        <v>6</v>
      </c>
      <c r="G42" s="169" t="s">
        <v>475</v>
      </c>
      <c r="H42" s="119" t="s">
        <v>372</v>
      </c>
      <c r="I42" s="119" t="s">
        <v>78</v>
      </c>
      <c r="J42" s="170" t="s">
        <v>79</v>
      </c>
      <c r="K42" s="119" t="s">
        <v>78</v>
      </c>
      <c r="L42" s="165" t="s">
        <v>140</v>
      </c>
      <c r="M42" s="166"/>
      <c r="N42" s="166"/>
      <c r="O42" s="166"/>
      <c r="P42" s="167"/>
      <c r="Q42" s="316"/>
      <c r="R42" s="316"/>
      <c r="S42" s="317"/>
      <c r="T42" s="119">
        <v>0</v>
      </c>
      <c r="U42" s="185">
        <v>0</v>
      </c>
      <c r="V42" s="119">
        <v>1</v>
      </c>
      <c r="W42" s="167">
        <v>263.87</v>
      </c>
      <c r="X42" s="168">
        <v>263.87</v>
      </c>
      <c r="Y42" s="171">
        <f t="shared" si="4"/>
        <v>263.87</v>
      </c>
      <c r="Z42" s="171">
        <f t="shared" si="3"/>
        <v>263.87</v>
      </c>
      <c r="AA42" s="29" t="s">
        <v>81</v>
      </c>
      <c r="AB42" s="13"/>
      <c r="AC42" s="13"/>
    </row>
    <row r="43" spans="1:29" ht="28.5" x14ac:dyDescent="0.2">
      <c r="A43" s="29" t="s">
        <v>329</v>
      </c>
      <c r="B43" s="119" t="s">
        <v>424</v>
      </c>
      <c r="C43" s="164" t="s">
        <v>436</v>
      </c>
      <c r="D43" s="119">
        <v>1879600</v>
      </c>
      <c r="E43" s="119" t="s">
        <v>369</v>
      </c>
      <c r="F43" s="119" t="s">
        <v>6</v>
      </c>
      <c r="G43" s="169" t="s">
        <v>475</v>
      </c>
      <c r="H43" s="119" t="s">
        <v>372</v>
      </c>
      <c r="I43" s="119" t="s">
        <v>78</v>
      </c>
      <c r="J43" s="170" t="s">
        <v>79</v>
      </c>
      <c r="K43" s="119" t="s">
        <v>78</v>
      </c>
      <c r="L43" s="165" t="s">
        <v>140</v>
      </c>
      <c r="M43" s="166"/>
      <c r="N43" s="166"/>
      <c r="O43" s="166"/>
      <c r="P43" s="167"/>
      <c r="Q43" s="316"/>
      <c r="R43" s="316"/>
      <c r="S43" s="317"/>
      <c r="T43" s="119">
        <v>0</v>
      </c>
      <c r="U43" s="185">
        <v>0</v>
      </c>
      <c r="V43" s="119">
        <v>0</v>
      </c>
      <c r="W43" s="167">
        <v>263.87</v>
      </c>
      <c r="X43" s="168">
        <v>0</v>
      </c>
      <c r="Y43" s="171">
        <f t="shared" si="4"/>
        <v>0</v>
      </c>
      <c r="Z43" s="171">
        <f t="shared" si="3"/>
        <v>0</v>
      </c>
      <c r="AA43" s="29" t="s">
        <v>81</v>
      </c>
      <c r="AB43" s="13"/>
      <c r="AC43" s="13"/>
    </row>
    <row r="44" spans="1:29" ht="28.5" x14ac:dyDescent="0.2">
      <c r="A44" s="29" t="s">
        <v>329</v>
      </c>
      <c r="B44" s="119" t="s">
        <v>424</v>
      </c>
      <c r="C44" s="164" t="s">
        <v>398</v>
      </c>
      <c r="D44" s="119">
        <v>1848968</v>
      </c>
      <c r="E44" s="119" t="s">
        <v>369</v>
      </c>
      <c r="F44" s="119" t="s">
        <v>6</v>
      </c>
      <c r="G44" s="169" t="s">
        <v>475</v>
      </c>
      <c r="H44" s="119" t="s">
        <v>372</v>
      </c>
      <c r="I44" s="119" t="s">
        <v>78</v>
      </c>
      <c r="J44" s="170" t="s">
        <v>79</v>
      </c>
      <c r="K44" s="119" t="s">
        <v>78</v>
      </c>
      <c r="L44" s="165" t="s">
        <v>140</v>
      </c>
      <c r="M44" s="166"/>
      <c r="N44" s="166"/>
      <c r="O44" s="166"/>
      <c r="P44" s="167"/>
      <c r="Q44" s="316"/>
      <c r="R44" s="316"/>
      <c r="S44" s="317"/>
      <c r="T44" s="119">
        <v>0</v>
      </c>
      <c r="U44" s="185">
        <v>0</v>
      </c>
      <c r="V44" s="119">
        <v>9</v>
      </c>
      <c r="W44" s="167">
        <v>263.87</v>
      </c>
      <c r="X44" s="168">
        <v>2374.83</v>
      </c>
      <c r="Y44" s="171">
        <f t="shared" si="4"/>
        <v>2374.83</v>
      </c>
      <c r="Z44" s="171">
        <f t="shared" si="3"/>
        <v>2374.83</v>
      </c>
      <c r="AA44" s="29" t="s">
        <v>81</v>
      </c>
      <c r="AB44" s="13"/>
      <c r="AC44" s="13"/>
    </row>
    <row r="45" spans="1:29" ht="28.5" x14ac:dyDescent="0.2">
      <c r="A45" s="29" t="s">
        <v>329</v>
      </c>
      <c r="B45" s="119" t="s">
        <v>424</v>
      </c>
      <c r="C45" s="164" t="s">
        <v>474</v>
      </c>
      <c r="D45" s="119">
        <v>1719742</v>
      </c>
      <c r="E45" s="119" t="s">
        <v>369</v>
      </c>
      <c r="F45" s="119" t="s">
        <v>6</v>
      </c>
      <c r="G45" s="169" t="s">
        <v>475</v>
      </c>
      <c r="H45" s="119" t="s">
        <v>372</v>
      </c>
      <c r="I45" s="119" t="s">
        <v>78</v>
      </c>
      <c r="J45" s="170" t="s">
        <v>79</v>
      </c>
      <c r="K45" s="119" t="s">
        <v>78</v>
      </c>
      <c r="L45" s="165" t="s">
        <v>140</v>
      </c>
      <c r="M45" s="166"/>
      <c r="N45" s="166"/>
      <c r="O45" s="166"/>
      <c r="P45" s="167"/>
      <c r="Q45" s="316"/>
      <c r="R45" s="316"/>
      <c r="S45" s="317"/>
      <c r="T45" s="119">
        <v>0</v>
      </c>
      <c r="U45" s="185">
        <v>0</v>
      </c>
      <c r="V45" s="119">
        <v>6</v>
      </c>
      <c r="W45" s="167">
        <v>263.87</v>
      </c>
      <c r="X45" s="168">
        <v>1583.22</v>
      </c>
      <c r="Y45" s="171">
        <f t="shared" si="4"/>
        <v>1583.22</v>
      </c>
      <c r="Z45" s="171">
        <f t="shared" si="3"/>
        <v>1583.22</v>
      </c>
      <c r="AA45" s="29" t="s">
        <v>81</v>
      </c>
      <c r="AB45" s="13"/>
      <c r="AC45" s="13"/>
    </row>
    <row r="46" spans="1:29" ht="28.5" x14ac:dyDescent="0.2">
      <c r="A46" s="29" t="s">
        <v>329</v>
      </c>
      <c r="B46" s="119" t="s">
        <v>424</v>
      </c>
      <c r="C46" s="164" t="s">
        <v>476</v>
      </c>
      <c r="D46" s="119">
        <v>1513435</v>
      </c>
      <c r="E46" s="119" t="s">
        <v>369</v>
      </c>
      <c r="F46" s="119" t="s">
        <v>370</v>
      </c>
      <c r="G46" s="169" t="s">
        <v>475</v>
      </c>
      <c r="H46" s="119" t="s">
        <v>372</v>
      </c>
      <c r="I46" s="119" t="s">
        <v>78</v>
      </c>
      <c r="J46" s="170" t="s">
        <v>79</v>
      </c>
      <c r="K46" s="119" t="s">
        <v>78</v>
      </c>
      <c r="L46" s="165" t="s">
        <v>140</v>
      </c>
      <c r="M46" s="166"/>
      <c r="N46" s="166"/>
      <c r="O46" s="166"/>
      <c r="P46" s="167"/>
      <c r="Q46" s="316"/>
      <c r="R46" s="316"/>
      <c r="S46" s="317"/>
      <c r="T46" s="119">
        <v>0</v>
      </c>
      <c r="U46" s="185">
        <v>0</v>
      </c>
      <c r="V46" s="119">
        <v>9</v>
      </c>
      <c r="W46" s="167">
        <v>263.87</v>
      </c>
      <c r="X46" s="168">
        <v>2374.83</v>
      </c>
      <c r="Y46" s="171">
        <f t="shared" si="4"/>
        <v>2374.83</v>
      </c>
      <c r="Z46" s="171">
        <f t="shared" si="3"/>
        <v>2374.83</v>
      </c>
      <c r="AA46" s="29" t="s">
        <v>81</v>
      </c>
      <c r="AB46" s="13"/>
      <c r="AC46" s="13"/>
    </row>
    <row r="47" spans="1:29" ht="28.5" x14ac:dyDescent="0.2">
      <c r="A47" s="29" t="s">
        <v>329</v>
      </c>
      <c r="B47" s="119" t="s">
        <v>424</v>
      </c>
      <c r="C47" s="164" t="s">
        <v>268</v>
      </c>
      <c r="D47" s="119">
        <v>1802526</v>
      </c>
      <c r="E47" s="119" t="s">
        <v>369</v>
      </c>
      <c r="F47" s="119" t="s">
        <v>370</v>
      </c>
      <c r="G47" s="169" t="s">
        <v>475</v>
      </c>
      <c r="H47" s="119" t="s">
        <v>372</v>
      </c>
      <c r="I47" s="119" t="s">
        <v>78</v>
      </c>
      <c r="J47" s="170" t="s">
        <v>79</v>
      </c>
      <c r="K47" s="119" t="s">
        <v>78</v>
      </c>
      <c r="L47" s="165" t="s">
        <v>140</v>
      </c>
      <c r="M47" s="166"/>
      <c r="N47" s="166"/>
      <c r="O47" s="166"/>
      <c r="P47" s="167"/>
      <c r="Q47" s="316"/>
      <c r="R47" s="316"/>
      <c r="S47" s="317"/>
      <c r="T47" s="119">
        <v>0</v>
      </c>
      <c r="U47" s="185">
        <v>0</v>
      </c>
      <c r="V47" s="119">
        <v>6</v>
      </c>
      <c r="W47" s="167">
        <v>263.87</v>
      </c>
      <c r="X47" s="168">
        <v>1583.22</v>
      </c>
      <c r="Y47" s="171">
        <f t="shared" si="4"/>
        <v>1583.22</v>
      </c>
      <c r="Z47" s="171">
        <f t="shared" si="3"/>
        <v>1583.22</v>
      </c>
      <c r="AA47" s="29" t="s">
        <v>81</v>
      </c>
      <c r="AB47" s="13"/>
      <c r="AC47" s="13"/>
    </row>
    <row r="48" spans="1:29" ht="28.5" x14ac:dyDescent="0.2">
      <c r="A48" s="29" t="s">
        <v>329</v>
      </c>
      <c r="B48" s="119" t="s">
        <v>424</v>
      </c>
      <c r="C48" s="164" t="s">
        <v>481</v>
      </c>
      <c r="D48" s="119">
        <v>1879596</v>
      </c>
      <c r="E48" s="119" t="s">
        <v>369</v>
      </c>
      <c r="F48" s="119" t="s">
        <v>482</v>
      </c>
      <c r="G48" s="169" t="s">
        <v>475</v>
      </c>
      <c r="H48" s="119" t="s">
        <v>372</v>
      </c>
      <c r="I48" s="119" t="s">
        <v>78</v>
      </c>
      <c r="J48" s="170" t="s">
        <v>79</v>
      </c>
      <c r="K48" s="119" t="s">
        <v>78</v>
      </c>
      <c r="L48" s="165" t="s">
        <v>140</v>
      </c>
      <c r="M48" s="166"/>
      <c r="N48" s="166"/>
      <c r="O48" s="166"/>
      <c r="P48" s="167"/>
      <c r="Q48" s="316"/>
      <c r="R48" s="316"/>
      <c r="S48" s="317"/>
      <c r="T48" s="119">
        <v>0</v>
      </c>
      <c r="U48" s="185">
        <v>0</v>
      </c>
      <c r="V48" s="119">
        <v>7</v>
      </c>
      <c r="W48" s="167">
        <v>263.87</v>
      </c>
      <c r="X48" s="168">
        <v>1847.09</v>
      </c>
      <c r="Y48" s="171">
        <f t="shared" si="4"/>
        <v>1847.0900000000001</v>
      </c>
      <c r="Z48" s="171">
        <f t="shared" si="3"/>
        <v>1847.0900000000001</v>
      </c>
      <c r="AA48" s="29" t="s">
        <v>81</v>
      </c>
      <c r="AB48" s="13"/>
      <c r="AC48" s="13"/>
    </row>
    <row r="49" spans="1:29" ht="28.5" x14ac:dyDescent="0.2">
      <c r="A49" s="29" t="s">
        <v>329</v>
      </c>
      <c r="B49" s="119" t="s">
        <v>424</v>
      </c>
      <c r="C49" s="164" t="s">
        <v>483</v>
      </c>
      <c r="D49" s="119">
        <v>1878662</v>
      </c>
      <c r="E49" s="119" t="s">
        <v>369</v>
      </c>
      <c r="F49" s="119" t="s">
        <v>370</v>
      </c>
      <c r="G49" s="169" t="s">
        <v>475</v>
      </c>
      <c r="H49" s="119" t="s">
        <v>372</v>
      </c>
      <c r="I49" s="119" t="s">
        <v>78</v>
      </c>
      <c r="J49" s="170" t="s">
        <v>79</v>
      </c>
      <c r="K49" s="119" t="s">
        <v>78</v>
      </c>
      <c r="L49" s="165" t="s">
        <v>140</v>
      </c>
      <c r="M49" s="166"/>
      <c r="N49" s="166"/>
      <c r="O49" s="166"/>
      <c r="P49" s="167"/>
      <c r="Q49" s="316"/>
      <c r="R49" s="316"/>
      <c r="S49" s="317"/>
      <c r="T49" s="119">
        <v>0</v>
      </c>
      <c r="U49" s="185">
        <v>0</v>
      </c>
      <c r="V49" s="119">
        <v>7</v>
      </c>
      <c r="W49" s="167">
        <v>263.87</v>
      </c>
      <c r="X49" s="168">
        <v>1847.09</v>
      </c>
      <c r="Y49" s="171">
        <f t="shared" si="4"/>
        <v>1847.0900000000001</v>
      </c>
      <c r="Z49" s="171">
        <f t="shared" si="3"/>
        <v>1847.0900000000001</v>
      </c>
      <c r="AA49" s="29" t="s">
        <v>81</v>
      </c>
      <c r="AB49" s="13"/>
      <c r="AC49" s="13"/>
    </row>
    <row r="50" spans="1:29" ht="28.5" x14ac:dyDescent="0.2">
      <c r="A50" s="29" t="s">
        <v>329</v>
      </c>
      <c r="B50" s="119" t="s">
        <v>424</v>
      </c>
      <c r="C50" s="164" t="s">
        <v>405</v>
      </c>
      <c r="D50" s="119">
        <v>1879081</v>
      </c>
      <c r="E50" s="119" t="s">
        <v>369</v>
      </c>
      <c r="F50" s="119" t="s">
        <v>370</v>
      </c>
      <c r="G50" s="169" t="s">
        <v>475</v>
      </c>
      <c r="H50" s="119" t="s">
        <v>372</v>
      </c>
      <c r="I50" s="119" t="s">
        <v>78</v>
      </c>
      <c r="J50" s="170" t="s">
        <v>79</v>
      </c>
      <c r="K50" s="119" t="s">
        <v>78</v>
      </c>
      <c r="L50" s="165" t="s">
        <v>140</v>
      </c>
      <c r="M50" s="166"/>
      <c r="N50" s="166"/>
      <c r="O50" s="166"/>
      <c r="P50" s="167"/>
      <c r="Q50" s="316"/>
      <c r="R50" s="316"/>
      <c r="S50" s="317"/>
      <c r="T50" s="119">
        <v>0</v>
      </c>
      <c r="U50" s="185">
        <v>0</v>
      </c>
      <c r="V50" s="119">
        <v>7</v>
      </c>
      <c r="W50" s="167">
        <v>263.87</v>
      </c>
      <c r="X50" s="168">
        <v>1847.09</v>
      </c>
      <c r="Y50" s="171">
        <f t="shared" si="4"/>
        <v>1847.0900000000001</v>
      </c>
      <c r="Z50" s="171">
        <f t="shared" si="3"/>
        <v>1847.0900000000001</v>
      </c>
      <c r="AA50" s="29" t="s">
        <v>81</v>
      </c>
      <c r="AB50" s="13"/>
      <c r="AC50" s="13"/>
    </row>
    <row r="51" spans="1:29" ht="57" x14ac:dyDescent="0.2">
      <c r="A51" s="29" t="s">
        <v>329</v>
      </c>
      <c r="B51" s="119" t="s">
        <v>424</v>
      </c>
      <c r="C51" s="164" t="s">
        <v>423</v>
      </c>
      <c r="D51" s="119">
        <v>1591282</v>
      </c>
      <c r="E51" s="119" t="s">
        <v>369</v>
      </c>
      <c r="F51" s="119" t="s">
        <v>370</v>
      </c>
      <c r="G51" s="169" t="s">
        <v>371</v>
      </c>
      <c r="H51" s="119" t="s">
        <v>372</v>
      </c>
      <c r="I51" s="119" t="s">
        <v>78</v>
      </c>
      <c r="J51" s="170" t="s">
        <v>79</v>
      </c>
      <c r="K51" s="119" t="s">
        <v>78</v>
      </c>
      <c r="L51" s="165" t="s">
        <v>356</v>
      </c>
      <c r="M51" s="166"/>
      <c r="N51" s="166"/>
      <c r="O51" s="166"/>
      <c r="P51" s="167"/>
      <c r="Q51" s="316"/>
      <c r="R51" s="316"/>
      <c r="S51" s="317"/>
      <c r="T51" s="119">
        <v>0</v>
      </c>
      <c r="U51" s="185">
        <v>0</v>
      </c>
      <c r="V51" s="119"/>
      <c r="W51" s="167">
        <v>263.87</v>
      </c>
      <c r="X51" s="168">
        <f>(V51*W51)</f>
        <v>0</v>
      </c>
      <c r="Y51" s="171">
        <f t="shared" si="4"/>
        <v>0</v>
      </c>
      <c r="Z51" s="171">
        <f t="shared" si="3"/>
        <v>0</v>
      </c>
      <c r="AA51" s="29" t="s">
        <v>81</v>
      </c>
      <c r="AB51" s="13"/>
      <c r="AC51" s="13"/>
    </row>
    <row r="52" spans="1:29" ht="57" x14ac:dyDescent="0.2">
      <c r="A52" s="29" t="s">
        <v>329</v>
      </c>
      <c r="B52" s="119" t="s">
        <v>424</v>
      </c>
      <c r="C52" s="164" t="s">
        <v>484</v>
      </c>
      <c r="D52" s="119">
        <v>1878530</v>
      </c>
      <c r="E52" s="119" t="s">
        <v>386</v>
      </c>
      <c r="F52" s="119" t="s">
        <v>370</v>
      </c>
      <c r="G52" s="169" t="s">
        <v>371</v>
      </c>
      <c r="H52" s="119" t="s">
        <v>372</v>
      </c>
      <c r="I52" s="119" t="s">
        <v>78</v>
      </c>
      <c r="J52" s="170" t="s">
        <v>79</v>
      </c>
      <c r="K52" s="119" t="s">
        <v>78</v>
      </c>
      <c r="L52" s="165" t="s">
        <v>356</v>
      </c>
      <c r="M52" s="166"/>
      <c r="N52" s="166"/>
      <c r="O52" s="166"/>
      <c r="P52" s="167"/>
      <c r="Q52" s="316"/>
      <c r="R52" s="316"/>
      <c r="S52" s="317"/>
      <c r="T52" s="119">
        <v>0</v>
      </c>
      <c r="U52" s="185">
        <v>0</v>
      </c>
      <c r="V52" s="119">
        <v>6</v>
      </c>
      <c r="W52" s="167">
        <v>263.87</v>
      </c>
      <c r="X52" s="168">
        <f t="shared" ref="X52:X67" si="5">(V52*W52)</f>
        <v>1583.22</v>
      </c>
      <c r="Y52" s="171">
        <f t="shared" si="4"/>
        <v>1583.22</v>
      </c>
      <c r="Z52" s="171">
        <f t="shared" si="3"/>
        <v>1583.22</v>
      </c>
      <c r="AA52" s="29" t="s">
        <v>81</v>
      </c>
      <c r="AB52" s="13"/>
      <c r="AC52" s="13"/>
    </row>
    <row r="53" spans="1:29" ht="57" x14ac:dyDescent="0.2">
      <c r="A53" s="29" t="s">
        <v>329</v>
      </c>
      <c r="B53" s="119" t="s">
        <v>424</v>
      </c>
      <c r="C53" s="164" t="s">
        <v>421</v>
      </c>
      <c r="D53" s="119">
        <v>1582453</v>
      </c>
      <c r="E53" s="119" t="s">
        <v>369</v>
      </c>
      <c r="F53" s="119" t="s">
        <v>370</v>
      </c>
      <c r="G53" s="169" t="s">
        <v>371</v>
      </c>
      <c r="H53" s="119" t="s">
        <v>372</v>
      </c>
      <c r="I53" s="119" t="s">
        <v>78</v>
      </c>
      <c r="J53" s="170" t="s">
        <v>79</v>
      </c>
      <c r="K53" s="119" t="s">
        <v>78</v>
      </c>
      <c r="L53" s="165" t="s">
        <v>356</v>
      </c>
      <c r="M53" s="166"/>
      <c r="N53" s="166"/>
      <c r="O53" s="166"/>
      <c r="P53" s="167"/>
      <c r="Q53" s="316"/>
      <c r="R53" s="316"/>
      <c r="S53" s="317"/>
      <c r="T53" s="119">
        <v>0</v>
      </c>
      <c r="U53" s="185">
        <v>0</v>
      </c>
      <c r="V53" s="119">
        <v>7</v>
      </c>
      <c r="W53" s="167">
        <v>263.87</v>
      </c>
      <c r="X53" s="168">
        <f t="shared" si="5"/>
        <v>1847.0900000000001</v>
      </c>
      <c r="Y53" s="171">
        <f t="shared" si="4"/>
        <v>1847.0900000000001</v>
      </c>
      <c r="Z53" s="171">
        <f t="shared" si="3"/>
        <v>1847.0900000000001</v>
      </c>
      <c r="AA53" s="29" t="s">
        <v>81</v>
      </c>
      <c r="AB53" s="13"/>
      <c r="AC53" s="13"/>
    </row>
    <row r="54" spans="1:29" ht="57" x14ac:dyDescent="0.2">
      <c r="A54" s="29" t="s">
        <v>329</v>
      </c>
      <c r="B54" s="119" t="s">
        <v>424</v>
      </c>
      <c r="C54" s="164" t="s">
        <v>420</v>
      </c>
      <c r="D54" s="119">
        <v>1582500</v>
      </c>
      <c r="E54" s="119" t="s">
        <v>369</v>
      </c>
      <c r="F54" s="119" t="s">
        <v>370</v>
      </c>
      <c r="G54" s="169" t="s">
        <v>371</v>
      </c>
      <c r="H54" s="119" t="s">
        <v>372</v>
      </c>
      <c r="I54" s="119" t="s">
        <v>78</v>
      </c>
      <c r="J54" s="170" t="s">
        <v>79</v>
      </c>
      <c r="K54" s="119" t="s">
        <v>78</v>
      </c>
      <c r="L54" s="165" t="s">
        <v>356</v>
      </c>
      <c r="M54" s="166"/>
      <c r="N54" s="166"/>
      <c r="O54" s="166"/>
      <c r="P54" s="167"/>
      <c r="Q54" s="316"/>
      <c r="R54" s="316"/>
      <c r="S54" s="317"/>
      <c r="T54" s="119">
        <v>0</v>
      </c>
      <c r="U54" s="185">
        <v>0</v>
      </c>
      <c r="V54" s="119"/>
      <c r="W54" s="167">
        <v>263.87</v>
      </c>
      <c r="X54" s="168">
        <f t="shared" si="5"/>
        <v>0</v>
      </c>
      <c r="Y54" s="171">
        <f t="shared" si="4"/>
        <v>0</v>
      </c>
      <c r="Z54" s="171">
        <f t="shared" si="3"/>
        <v>0</v>
      </c>
      <c r="AA54" s="29" t="s">
        <v>81</v>
      </c>
      <c r="AB54" s="13"/>
      <c r="AC54" s="13"/>
    </row>
    <row r="55" spans="1:29" ht="57" x14ac:dyDescent="0.2">
      <c r="A55" s="29" t="s">
        <v>329</v>
      </c>
      <c r="B55" s="119" t="s">
        <v>424</v>
      </c>
      <c r="C55" s="164" t="s">
        <v>414</v>
      </c>
      <c r="D55" s="119">
        <v>1879073</v>
      </c>
      <c r="E55" s="119" t="s">
        <v>369</v>
      </c>
      <c r="F55" s="119" t="s">
        <v>370</v>
      </c>
      <c r="G55" s="169" t="s">
        <v>371</v>
      </c>
      <c r="H55" s="119" t="s">
        <v>372</v>
      </c>
      <c r="I55" s="119" t="s">
        <v>78</v>
      </c>
      <c r="J55" s="170" t="s">
        <v>79</v>
      </c>
      <c r="K55" s="119" t="s">
        <v>78</v>
      </c>
      <c r="L55" s="165" t="s">
        <v>356</v>
      </c>
      <c r="M55" s="166"/>
      <c r="N55" s="166"/>
      <c r="O55" s="166"/>
      <c r="P55" s="167"/>
      <c r="Q55" s="316"/>
      <c r="R55" s="316"/>
      <c r="S55" s="317"/>
      <c r="T55" s="119">
        <v>0</v>
      </c>
      <c r="U55" s="185">
        <v>0</v>
      </c>
      <c r="V55" s="119">
        <v>9</v>
      </c>
      <c r="W55" s="167">
        <v>263.87</v>
      </c>
      <c r="X55" s="168">
        <f t="shared" si="5"/>
        <v>2374.83</v>
      </c>
      <c r="Y55" s="171">
        <f t="shared" si="4"/>
        <v>2374.83</v>
      </c>
      <c r="Z55" s="171">
        <f t="shared" si="3"/>
        <v>2374.83</v>
      </c>
      <c r="AA55" s="29" t="s">
        <v>81</v>
      </c>
      <c r="AB55" s="13"/>
      <c r="AC55" s="13"/>
    </row>
    <row r="56" spans="1:29" ht="57" x14ac:dyDescent="0.2">
      <c r="A56" s="29" t="s">
        <v>329</v>
      </c>
      <c r="B56" s="119" t="s">
        <v>424</v>
      </c>
      <c r="C56" s="164" t="s">
        <v>485</v>
      </c>
      <c r="D56" s="119">
        <v>1718533</v>
      </c>
      <c r="E56" s="119" t="s">
        <v>369</v>
      </c>
      <c r="F56" s="119" t="s">
        <v>370</v>
      </c>
      <c r="G56" s="169" t="s">
        <v>371</v>
      </c>
      <c r="H56" s="119" t="s">
        <v>372</v>
      </c>
      <c r="I56" s="119" t="s">
        <v>78</v>
      </c>
      <c r="J56" s="170" t="s">
        <v>79</v>
      </c>
      <c r="K56" s="119" t="s">
        <v>78</v>
      </c>
      <c r="L56" s="165" t="s">
        <v>356</v>
      </c>
      <c r="M56" s="166"/>
      <c r="N56" s="166"/>
      <c r="O56" s="166"/>
      <c r="P56" s="167"/>
      <c r="Q56" s="316"/>
      <c r="R56" s="316"/>
      <c r="S56" s="317"/>
      <c r="T56" s="119">
        <v>0</v>
      </c>
      <c r="U56" s="185">
        <v>0</v>
      </c>
      <c r="V56" s="119">
        <v>7</v>
      </c>
      <c r="W56" s="167">
        <v>263.87</v>
      </c>
      <c r="X56" s="168">
        <f t="shared" si="5"/>
        <v>1847.0900000000001</v>
      </c>
      <c r="Y56" s="171">
        <f t="shared" si="4"/>
        <v>1847.0900000000001</v>
      </c>
      <c r="Z56" s="171">
        <f t="shared" si="3"/>
        <v>1847.0900000000001</v>
      </c>
      <c r="AA56" s="29" t="s">
        <v>81</v>
      </c>
      <c r="AB56" s="13"/>
      <c r="AC56" s="13"/>
    </row>
    <row r="57" spans="1:29" ht="57" x14ac:dyDescent="0.2">
      <c r="A57" s="29" t="s">
        <v>329</v>
      </c>
      <c r="B57" s="119" t="s">
        <v>424</v>
      </c>
      <c r="C57" s="164" t="s">
        <v>468</v>
      </c>
      <c r="D57" s="119">
        <v>1711717</v>
      </c>
      <c r="E57" s="119" t="s">
        <v>369</v>
      </c>
      <c r="F57" s="119" t="s">
        <v>370</v>
      </c>
      <c r="G57" s="169" t="s">
        <v>371</v>
      </c>
      <c r="H57" s="119" t="s">
        <v>372</v>
      </c>
      <c r="I57" s="119" t="s">
        <v>78</v>
      </c>
      <c r="J57" s="170" t="s">
        <v>79</v>
      </c>
      <c r="K57" s="119" t="s">
        <v>78</v>
      </c>
      <c r="L57" s="165" t="s">
        <v>356</v>
      </c>
      <c r="M57" s="166"/>
      <c r="N57" s="166"/>
      <c r="O57" s="166"/>
      <c r="P57" s="167"/>
      <c r="Q57" s="316"/>
      <c r="R57" s="316"/>
      <c r="S57" s="317"/>
      <c r="T57" s="119">
        <v>0</v>
      </c>
      <c r="U57" s="185">
        <v>0</v>
      </c>
      <c r="V57" s="119">
        <v>9</v>
      </c>
      <c r="W57" s="167">
        <v>263.87</v>
      </c>
      <c r="X57" s="168">
        <f t="shared" si="5"/>
        <v>2374.83</v>
      </c>
      <c r="Y57" s="171">
        <f t="shared" si="4"/>
        <v>2374.83</v>
      </c>
      <c r="Z57" s="171">
        <f t="shared" si="3"/>
        <v>2374.83</v>
      </c>
      <c r="AA57" s="29" t="s">
        <v>81</v>
      </c>
      <c r="AB57" s="13"/>
      <c r="AC57" s="13"/>
    </row>
    <row r="58" spans="1:29" ht="57" x14ac:dyDescent="0.2">
      <c r="A58" s="29" t="s">
        <v>329</v>
      </c>
      <c r="B58" s="119" t="s">
        <v>424</v>
      </c>
      <c r="C58" s="164" t="s">
        <v>465</v>
      </c>
      <c r="D58" s="119">
        <v>1877399</v>
      </c>
      <c r="E58" s="119" t="s">
        <v>369</v>
      </c>
      <c r="F58" s="119" t="s">
        <v>370</v>
      </c>
      <c r="G58" s="169" t="s">
        <v>371</v>
      </c>
      <c r="H58" s="119" t="s">
        <v>372</v>
      </c>
      <c r="I58" s="119" t="s">
        <v>78</v>
      </c>
      <c r="J58" s="170" t="s">
        <v>79</v>
      </c>
      <c r="K58" s="119" t="s">
        <v>78</v>
      </c>
      <c r="L58" s="165" t="s">
        <v>356</v>
      </c>
      <c r="M58" s="166"/>
      <c r="N58" s="166"/>
      <c r="O58" s="166"/>
      <c r="P58" s="167"/>
      <c r="Q58" s="316"/>
      <c r="R58" s="316"/>
      <c r="S58" s="317"/>
      <c r="T58" s="119">
        <v>0</v>
      </c>
      <c r="U58" s="185">
        <v>0</v>
      </c>
      <c r="V58" s="119">
        <v>6</v>
      </c>
      <c r="W58" s="167">
        <v>263.87</v>
      </c>
      <c r="X58" s="168">
        <f t="shared" si="5"/>
        <v>1583.22</v>
      </c>
      <c r="Y58" s="171">
        <f t="shared" si="4"/>
        <v>1583.22</v>
      </c>
      <c r="Z58" s="171">
        <f t="shared" si="3"/>
        <v>1583.22</v>
      </c>
      <c r="AA58" s="29" t="s">
        <v>81</v>
      </c>
      <c r="AB58" s="13"/>
      <c r="AC58" s="13"/>
    </row>
    <row r="59" spans="1:29" ht="57" x14ac:dyDescent="0.2">
      <c r="A59" s="29" t="s">
        <v>329</v>
      </c>
      <c r="B59" s="119" t="s">
        <v>424</v>
      </c>
      <c r="C59" s="164" t="s">
        <v>403</v>
      </c>
      <c r="D59" s="119">
        <v>1699300</v>
      </c>
      <c r="E59" s="119" t="s">
        <v>369</v>
      </c>
      <c r="F59" s="119" t="s">
        <v>370</v>
      </c>
      <c r="G59" s="169" t="s">
        <v>371</v>
      </c>
      <c r="H59" s="119" t="s">
        <v>372</v>
      </c>
      <c r="I59" s="119" t="s">
        <v>78</v>
      </c>
      <c r="J59" s="170" t="s">
        <v>79</v>
      </c>
      <c r="K59" s="119" t="s">
        <v>78</v>
      </c>
      <c r="L59" s="165" t="s">
        <v>356</v>
      </c>
      <c r="M59" s="166"/>
      <c r="N59" s="166"/>
      <c r="O59" s="166"/>
      <c r="P59" s="167"/>
      <c r="Q59" s="316"/>
      <c r="R59" s="316"/>
      <c r="S59" s="317"/>
      <c r="T59" s="119">
        <v>0</v>
      </c>
      <c r="U59" s="185">
        <v>0</v>
      </c>
      <c r="V59" s="119">
        <v>7</v>
      </c>
      <c r="W59" s="167">
        <v>263.87</v>
      </c>
      <c r="X59" s="168">
        <f t="shared" si="5"/>
        <v>1847.0900000000001</v>
      </c>
      <c r="Y59" s="171">
        <f t="shared" si="4"/>
        <v>1847.0900000000001</v>
      </c>
      <c r="Z59" s="171">
        <f t="shared" si="3"/>
        <v>1847.0900000000001</v>
      </c>
      <c r="AA59" s="29" t="s">
        <v>81</v>
      </c>
      <c r="AB59" s="13"/>
      <c r="AC59" s="13"/>
    </row>
    <row r="60" spans="1:29" ht="57" x14ac:dyDescent="0.2">
      <c r="A60" s="29" t="s">
        <v>329</v>
      </c>
      <c r="B60" s="119" t="s">
        <v>424</v>
      </c>
      <c r="C60" s="164" t="s">
        <v>446</v>
      </c>
      <c r="D60" s="119">
        <v>1780328</v>
      </c>
      <c r="E60" s="119" t="s">
        <v>369</v>
      </c>
      <c r="F60" s="119" t="s">
        <v>370</v>
      </c>
      <c r="G60" s="169" t="s">
        <v>371</v>
      </c>
      <c r="H60" s="119" t="s">
        <v>372</v>
      </c>
      <c r="I60" s="119" t="s">
        <v>78</v>
      </c>
      <c r="J60" s="170" t="s">
        <v>79</v>
      </c>
      <c r="K60" s="119" t="s">
        <v>78</v>
      </c>
      <c r="L60" s="165" t="s">
        <v>356</v>
      </c>
      <c r="M60" s="166"/>
      <c r="N60" s="166"/>
      <c r="O60" s="166"/>
      <c r="P60" s="167"/>
      <c r="Q60" s="316"/>
      <c r="R60" s="316"/>
      <c r="S60" s="317"/>
      <c r="T60" s="119">
        <v>0</v>
      </c>
      <c r="U60" s="185">
        <v>0</v>
      </c>
      <c r="V60" s="119">
        <v>8</v>
      </c>
      <c r="W60" s="167">
        <v>263.87</v>
      </c>
      <c r="X60" s="168">
        <f t="shared" si="5"/>
        <v>2110.96</v>
      </c>
      <c r="Y60" s="171">
        <f t="shared" si="4"/>
        <v>2110.96</v>
      </c>
      <c r="Z60" s="171">
        <f t="shared" si="3"/>
        <v>2110.96</v>
      </c>
      <c r="AA60" s="29" t="s">
        <v>81</v>
      </c>
      <c r="AB60" s="13"/>
      <c r="AC60" s="13"/>
    </row>
    <row r="61" spans="1:29" ht="57" x14ac:dyDescent="0.2">
      <c r="A61" s="29" t="s">
        <v>329</v>
      </c>
      <c r="B61" s="119" t="s">
        <v>424</v>
      </c>
      <c r="C61" s="164" t="s">
        <v>413</v>
      </c>
      <c r="D61" s="119">
        <v>1802399</v>
      </c>
      <c r="E61" s="119" t="s">
        <v>369</v>
      </c>
      <c r="F61" s="119" t="s">
        <v>370</v>
      </c>
      <c r="G61" s="169" t="s">
        <v>371</v>
      </c>
      <c r="H61" s="119" t="s">
        <v>372</v>
      </c>
      <c r="I61" s="119" t="s">
        <v>78</v>
      </c>
      <c r="J61" s="170" t="s">
        <v>79</v>
      </c>
      <c r="K61" s="119" t="s">
        <v>78</v>
      </c>
      <c r="L61" s="165" t="s">
        <v>356</v>
      </c>
      <c r="M61" s="166"/>
      <c r="N61" s="166"/>
      <c r="O61" s="166"/>
      <c r="P61" s="167"/>
      <c r="Q61" s="316"/>
      <c r="R61" s="316"/>
      <c r="S61" s="317"/>
      <c r="T61" s="119">
        <v>0</v>
      </c>
      <c r="U61" s="185">
        <v>0</v>
      </c>
      <c r="V61" s="119">
        <v>8</v>
      </c>
      <c r="W61" s="167">
        <v>263.87</v>
      </c>
      <c r="X61" s="168">
        <f t="shared" si="5"/>
        <v>2110.96</v>
      </c>
      <c r="Y61" s="171">
        <f t="shared" si="4"/>
        <v>2110.96</v>
      </c>
      <c r="Z61" s="171">
        <f t="shared" si="3"/>
        <v>2110.96</v>
      </c>
      <c r="AA61" s="29" t="s">
        <v>81</v>
      </c>
      <c r="AB61" s="13"/>
      <c r="AC61" s="13"/>
    </row>
    <row r="62" spans="1:29" ht="57" x14ac:dyDescent="0.2">
      <c r="A62" s="29" t="s">
        <v>329</v>
      </c>
      <c r="B62" s="119" t="s">
        <v>424</v>
      </c>
      <c r="C62" s="164" t="s">
        <v>490</v>
      </c>
      <c r="D62" s="119">
        <v>1879545</v>
      </c>
      <c r="E62" s="119" t="s">
        <v>369</v>
      </c>
      <c r="F62" s="119" t="s">
        <v>370</v>
      </c>
      <c r="G62" s="169" t="s">
        <v>371</v>
      </c>
      <c r="H62" s="119" t="s">
        <v>372</v>
      </c>
      <c r="I62" s="119" t="s">
        <v>78</v>
      </c>
      <c r="J62" s="170" t="s">
        <v>79</v>
      </c>
      <c r="K62" s="119" t="s">
        <v>78</v>
      </c>
      <c r="L62" s="165" t="s">
        <v>356</v>
      </c>
      <c r="M62" s="166"/>
      <c r="N62" s="166"/>
      <c r="O62" s="166"/>
      <c r="P62" s="167"/>
      <c r="Q62" s="316"/>
      <c r="R62" s="316"/>
      <c r="S62" s="317"/>
      <c r="T62" s="119">
        <v>0</v>
      </c>
      <c r="U62" s="185">
        <v>0</v>
      </c>
      <c r="V62" s="119">
        <v>8</v>
      </c>
      <c r="W62" s="167">
        <v>263.87</v>
      </c>
      <c r="X62" s="168">
        <f t="shared" si="5"/>
        <v>2110.96</v>
      </c>
      <c r="Y62" s="171">
        <f t="shared" si="4"/>
        <v>2110.96</v>
      </c>
      <c r="Z62" s="171">
        <f t="shared" si="3"/>
        <v>2110.96</v>
      </c>
      <c r="AA62" s="29" t="s">
        <v>81</v>
      </c>
      <c r="AB62" s="13"/>
      <c r="AC62" s="13"/>
    </row>
    <row r="63" spans="1:29" ht="57" x14ac:dyDescent="0.2">
      <c r="A63" s="29" t="s">
        <v>329</v>
      </c>
      <c r="B63" s="119" t="s">
        <v>424</v>
      </c>
      <c r="C63" s="164" t="s">
        <v>410</v>
      </c>
      <c r="D63" s="119">
        <v>1848950</v>
      </c>
      <c r="E63" s="119" t="s">
        <v>369</v>
      </c>
      <c r="F63" s="119" t="s">
        <v>370</v>
      </c>
      <c r="G63" s="169" t="s">
        <v>371</v>
      </c>
      <c r="H63" s="119" t="s">
        <v>372</v>
      </c>
      <c r="I63" s="119" t="s">
        <v>78</v>
      </c>
      <c r="J63" s="170" t="s">
        <v>79</v>
      </c>
      <c r="K63" s="119" t="s">
        <v>78</v>
      </c>
      <c r="L63" s="165" t="s">
        <v>356</v>
      </c>
      <c r="M63" s="166"/>
      <c r="N63" s="166"/>
      <c r="O63" s="166"/>
      <c r="P63" s="167"/>
      <c r="Q63" s="316"/>
      <c r="R63" s="316"/>
      <c r="S63" s="317"/>
      <c r="T63" s="119">
        <v>0</v>
      </c>
      <c r="U63" s="185">
        <v>0</v>
      </c>
      <c r="V63" s="119">
        <v>8</v>
      </c>
      <c r="W63" s="167">
        <v>263.87</v>
      </c>
      <c r="X63" s="168">
        <f t="shared" si="5"/>
        <v>2110.96</v>
      </c>
      <c r="Y63" s="171">
        <f t="shared" si="4"/>
        <v>2110.96</v>
      </c>
      <c r="Z63" s="171">
        <f t="shared" si="3"/>
        <v>2110.96</v>
      </c>
      <c r="AA63" s="29" t="s">
        <v>81</v>
      </c>
      <c r="AB63" s="13"/>
      <c r="AC63" s="13"/>
    </row>
    <row r="64" spans="1:29" ht="57" x14ac:dyDescent="0.2">
      <c r="A64" s="29" t="s">
        <v>329</v>
      </c>
      <c r="B64" s="119" t="s">
        <v>424</v>
      </c>
      <c r="C64" s="164" t="s">
        <v>430</v>
      </c>
      <c r="D64" s="119">
        <v>1877577</v>
      </c>
      <c r="E64" s="119" t="s">
        <v>369</v>
      </c>
      <c r="F64" s="119" t="s">
        <v>370</v>
      </c>
      <c r="G64" s="169" t="s">
        <v>371</v>
      </c>
      <c r="H64" s="119" t="s">
        <v>372</v>
      </c>
      <c r="I64" s="119" t="s">
        <v>78</v>
      </c>
      <c r="J64" s="170" t="s">
        <v>79</v>
      </c>
      <c r="K64" s="119" t="s">
        <v>78</v>
      </c>
      <c r="L64" s="165" t="s">
        <v>356</v>
      </c>
      <c r="M64" s="166"/>
      <c r="N64" s="166"/>
      <c r="O64" s="166"/>
      <c r="P64" s="167"/>
      <c r="Q64" s="316"/>
      <c r="R64" s="316"/>
      <c r="S64" s="317"/>
      <c r="T64" s="119">
        <v>0</v>
      </c>
      <c r="U64" s="185">
        <v>0</v>
      </c>
      <c r="V64" s="119">
        <v>7</v>
      </c>
      <c r="W64" s="167">
        <v>263.87</v>
      </c>
      <c r="X64" s="168">
        <f t="shared" si="5"/>
        <v>1847.0900000000001</v>
      </c>
      <c r="Y64" s="171">
        <f t="shared" si="4"/>
        <v>1847.0900000000001</v>
      </c>
      <c r="Z64" s="171">
        <f t="shared" si="3"/>
        <v>1847.0900000000001</v>
      </c>
      <c r="AA64" s="29" t="s">
        <v>81</v>
      </c>
      <c r="AB64" s="13"/>
      <c r="AC64" s="13"/>
    </row>
    <row r="65" spans="1:29" ht="57" x14ac:dyDescent="0.2">
      <c r="A65" s="29" t="s">
        <v>329</v>
      </c>
      <c r="B65" s="119" t="s">
        <v>424</v>
      </c>
      <c r="C65" s="164" t="s">
        <v>409</v>
      </c>
      <c r="D65" s="119">
        <v>1879413</v>
      </c>
      <c r="E65" s="119" t="s">
        <v>369</v>
      </c>
      <c r="F65" s="119" t="s">
        <v>370</v>
      </c>
      <c r="G65" s="169" t="s">
        <v>371</v>
      </c>
      <c r="H65" s="119" t="s">
        <v>372</v>
      </c>
      <c r="I65" s="119" t="s">
        <v>78</v>
      </c>
      <c r="J65" s="170" t="s">
        <v>79</v>
      </c>
      <c r="K65" s="119" t="s">
        <v>78</v>
      </c>
      <c r="L65" s="165" t="s">
        <v>356</v>
      </c>
      <c r="M65" s="166"/>
      <c r="N65" s="166"/>
      <c r="O65" s="166"/>
      <c r="P65" s="167"/>
      <c r="Q65" s="316"/>
      <c r="R65" s="316"/>
      <c r="S65" s="317"/>
      <c r="T65" s="119">
        <v>0</v>
      </c>
      <c r="U65" s="185">
        <v>0</v>
      </c>
      <c r="V65" s="119">
        <v>7</v>
      </c>
      <c r="W65" s="167">
        <v>263.87</v>
      </c>
      <c r="X65" s="168">
        <f t="shared" si="5"/>
        <v>1847.0900000000001</v>
      </c>
      <c r="Y65" s="171">
        <f t="shared" si="4"/>
        <v>1847.0900000000001</v>
      </c>
      <c r="Z65" s="171">
        <f t="shared" si="3"/>
        <v>1847.0900000000001</v>
      </c>
      <c r="AA65" s="29" t="s">
        <v>81</v>
      </c>
      <c r="AB65" s="13"/>
      <c r="AC65" s="13"/>
    </row>
    <row r="66" spans="1:29" ht="57" x14ac:dyDescent="0.2">
      <c r="A66" s="29" t="s">
        <v>329</v>
      </c>
      <c r="B66" s="119" t="s">
        <v>424</v>
      </c>
      <c r="C66" s="164" t="s">
        <v>486</v>
      </c>
      <c r="D66" s="119">
        <v>1699682</v>
      </c>
      <c r="E66" s="119" t="s">
        <v>369</v>
      </c>
      <c r="F66" s="119" t="s">
        <v>370</v>
      </c>
      <c r="G66" s="169" t="s">
        <v>371</v>
      </c>
      <c r="H66" s="119" t="s">
        <v>372</v>
      </c>
      <c r="I66" s="119" t="s">
        <v>78</v>
      </c>
      <c r="J66" s="170" t="s">
        <v>79</v>
      </c>
      <c r="K66" s="119" t="s">
        <v>78</v>
      </c>
      <c r="L66" s="165" t="s">
        <v>356</v>
      </c>
      <c r="M66" s="166"/>
      <c r="N66" s="166"/>
      <c r="O66" s="166"/>
      <c r="P66" s="167"/>
      <c r="Q66" s="316"/>
      <c r="R66" s="316"/>
      <c r="S66" s="317"/>
      <c r="T66" s="119">
        <v>0</v>
      </c>
      <c r="U66" s="185">
        <v>0</v>
      </c>
      <c r="V66" s="119"/>
      <c r="W66" s="167">
        <v>263.87</v>
      </c>
      <c r="X66" s="168">
        <f t="shared" si="5"/>
        <v>0</v>
      </c>
      <c r="Y66" s="171">
        <f t="shared" si="4"/>
        <v>0</v>
      </c>
      <c r="Z66" s="171">
        <f t="shared" si="3"/>
        <v>0</v>
      </c>
      <c r="AA66" s="29" t="s">
        <v>81</v>
      </c>
      <c r="AB66" s="13"/>
      <c r="AC66" s="13"/>
    </row>
    <row r="67" spans="1:29" ht="57" x14ac:dyDescent="0.2">
      <c r="A67" s="29" t="s">
        <v>329</v>
      </c>
      <c r="B67" s="119" t="s">
        <v>424</v>
      </c>
      <c r="C67" s="164" t="s">
        <v>487</v>
      </c>
      <c r="D67" s="119">
        <v>1370553</v>
      </c>
      <c r="E67" s="119" t="s">
        <v>369</v>
      </c>
      <c r="F67" s="119" t="s">
        <v>370</v>
      </c>
      <c r="G67" s="169" t="s">
        <v>371</v>
      </c>
      <c r="H67" s="119" t="s">
        <v>372</v>
      </c>
      <c r="I67" s="119" t="s">
        <v>78</v>
      </c>
      <c r="J67" s="170" t="s">
        <v>79</v>
      </c>
      <c r="K67" s="119" t="s">
        <v>78</v>
      </c>
      <c r="L67" s="165" t="s">
        <v>356</v>
      </c>
      <c r="M67" s="166"/>
      <c r="N67" s="166"/>
      <c r="O67" s="166"/>
      <c r="P67" s="167"/>
      <c r="Q67" s="316"/>
      <c r="R67" s="316"/>
      <c r="S67" s="317"/>
      <c r="T67" s="119">
        <v>0</v>
      </c>
      <c r="U67" s="185">
        <v>0</v>
      </c>
      <c r="V67" s="119">
        <v>7</v>
      </c>
      <c r="W67" s="167">
        <v>263.87</v>
      </c>
      <c r="X67" s="168">
        <f t="shared" si="5"/>
        <v>1847.0900000000001</v>
      </c>
      <c r="Y67" s="171">
        <f t="shared" si="4"/>
        <v>1847.0900000000001</v>
      </c>
      <c r="Z67" s="171">
        <f t="shared" si="3"/>
        <v>1847.0900000000001</v>
      </c>
      <c r="AA67" s="29" t="s">
        <v>81</v>
      </c>
      <c r="AB67" s="13"/>
      <c r="AC67" s="13"/>
    </row>
    <row r="68" spans="1:29" ht="57" x14ac:dyDescent="0.2">
      <c r="A68" s="29" t="s">
        <v>329</v>
      </c>
      <c r="B68" s="119" t="s">
        <v>424</v>
      </c>
      <c r="C68" s="164" t="s">
        <v>444</v>
      </c>
      <c r="D68" s="119"/>
      <c r="E68" s="119" t="s">
        <v>386</v>
      </c>
      <c r="F68" s="119" t="s">
        <v>370</v>
      </c>
      <c r="G68" s="169" t="s">
        <v>371</v>
      </c>
      <c r="H68" s="119" t="s">
        <v>372</v>
      </c>
      <c r="I68" s="119" t="s">
        <v>78</v>
      </c>
      <c r="J68" s="170" t="s">
        <v>79</v>
      </c>
      <c r="K68" s="119" t="s">
        <v>78</v>
      </c>
      <c r="L68" s="165" t="s">
        <v>472</v>
      </c>
      <c r="M68" s="166"/>
      <c r="N68" s="166"/>
      <c r="O68" s="166"/>
      <c r="P68" s="167"/>
      <c r="Q68" s="316"/>
      <c r="R68" s="316"/>
      <c r="S68" s="317"/>
      <c r="T68" s="119">
        <v>0</v>
      </c>
      <c r="U68" s="185">
        <v>0</v>
      </c>
      <c r="V68" s="119">
        <v>6</v>
      </c>
      <c r="W68" s="167">
        <v>263.87</v>
      </c>
      <c r="X68" s="168">
        <f>(V68*W68)</f>
        <v>1583.22</v>
      </c>
      <c r="Y68" s="171">
        <f t="shared" ref="Y68:Y94" si="6">(T68*U68)+(V68*W68)</f>
        <v>1583.22</v>
      </c>
      <c r="Z68" s="171">
        <f t="shared" ref="Z68" si="7">S68+Y68</f>
        <v>1583.22</v>
      </c>
      <c r="AA68" s="29" t="s">
        <v>81</v>
      </c>
      <c r="AB68" s="13"/>
      <c r="AC68" s="13"/>
    </row>
    <row r="69" spans="1:29" ht="57" x14ac:dyDescent="0.2">
      <c r="A69" s="29" t="s">
        <v>329</v>
      </c>
      <c r="B69" s="119" t="s">
        <v>424</v>
      </c>
      <c r="C69" s="172" t="s">
        <v>442</v>
      </c>
      <c r="D69" s="119">
        <v>1710516</v>
      </c>
      <c r="E69" s="119" t="s">
        <v>369</v>
      </c>
      <c r="F69" s="119" t="s">
        <v>370</v>
      </c>
      <c r="G69" s="169" t="s">
        <v>371</v>
      </c>
      <c r="H69" s="119" t="s">
        <v>372</v>
      </c>
      <c r="I69" s="119" t="s">
        <v>78</v>
      </c>
      <c r="J69" s="170" t="s">
        <v>79</v>
      </c>
      <c r="K69" s="119" t="s">
        <v>78</v>
      </c>
      <c r="L69" s="165" t="s">
        <v>473</v>
      </c>
      <c r="M69" s="166"/>
      <c r="N69" s="166"/>
      <c r="O69" s="166"/>
      <c r="P69" s="167"/>
      <c r="Q69" s="316"/>
      <c r="R69" s="316"/>
      <c r="S69" s="317"/>
      <c r="T69" s="119">
        <v>0</v>
      </c>
      <c r="U69" s="185">
        <v>0</v>
      </c>
      <c r="V69" s="119"/>
      <c r="W69" s="167">
        <v>263.87</v>
      </c>
      <c r="X69" s="168">
        <f t="shared" ref="X69:X71" si="8">(V69*W69)</f>
        <v>0</v>
      </c>
      <c r="Y69" s="171">
        <f t="shared" si="6"/>
        <v>0</v>
      </c>
      <c r="Z69" s="171">
        <f t="shared" ref="Z69:Z94" si="9">S69+Y69</f>
        <v>0</v>
      </c>
      <c r="AA69" s="29" t="s">
        <v>81</v>
      </c>
      <c r="AB69" s="13"/>
      <c r="AC69" s="13"/>
    </row>
    <row r="70" spans="1:29" ht="57" x14ac:dyDescent="0.2">
      <c r="A70" s="29" t="s">
        <v>329</v>
      </c>
      <c r="B70" s="119" t="s">
        <v>424</v>
      </c>
      <c r="C70" s="172" t="s">
        <v>478</v>
      </c>
      <c r="D70" s="119">
        <v>1867016</v>
      </c>
      <c r="E70" s="119" t="s">
        <v>369</v>
      </c>
      <c r="F70" s="119" t="s">
        <v>370</v>
      </c>
      <c r="G70" s="169" t="s">
        <v>371</v>
      </c>
      <c r="H70" s="119" t="s">
        <v>372</v>
      </c>
      <c r="I70" s="119" t="s">
        <v>78</v>
      </c>
      <c r="J70" s="170" t="s">
        <v>79</v>
      </c>
      <c r="K70" s="119" t="s">
        <v>78</v>
      </c>
      <c r="L70" s="165" t="s">
        <v>473</v>
      </c>
      <c r="M70" s="166"/>
      <c r="N70" s="166"/>
      <c r="O70" s="166"/>
      <c r="P70" s="167"/>
      <c r="Q70" s="316"/>
      <c r="R70" s="316"/>
      <c r="S70" s="317"/>
      <c r="T70" s="119">
        <v>0</v>
      </c>
      <c r="U70" s="185">
        <v>0</v>
      </c>
      <c r="V70" s="119"/>
      <c r="W70" s="167">
        <v>263.87</v>
      </c>
      <c r="X70" s="168">
        <f t="shared" si="8"/>
        <v>0</v>
      </c>
      <c r="Y70" s="171">
        <f t="shared" si="6"/>
        <v>0</v>
      </c>
      <c r="Z70" s="171">
        <f t="shared" si="9"/>
        <v>0</v>
      </c>
      <c r="AA70" s="29" t="s">
        <v>81</v>
      </c>
      <c r="AB70" s="13"/>
      <c r="AC70" s="13"/>
    </row>
    <row r="71" spans="1:29" ht="57" x14ac:dyDescent="0.2">
      <c r="A71" s="29" t="s">
        <v>329</v>
      </c>
      <c r="B71" s="119" t="s">
        <v>424</v>
      </c>
      <c r="C71" s="172" t="s">
        <v>479</v>
      </c>
      <c r="D71" s="119">
        <v>1711644</v>
      </c>
      <c r="E71" s="119" t="s">
        <v>369</v>
      </c>
      <c r="F71" s="119" t="s">
        <v>370</v>
      </c>
      <c r="G71" s="169" t="s">
        <v>371</v>
      </c>
      <c r="H71" s="119" t="s">
        <v>372</v>
      </c>
      <c r="I71" s="119" t="s">
        <v>78</v>
      </c>
      <c r="J71" s="170" t="s">
        <v>79</v>
      </c>
      <c r="K71" s="119" t="s">
        <v>78</v>
      </c>
      <c r="L71" s="165" t="s">
        <v>473</v>
      </c>
      <c r="M71" s="166"/>
      <c r="N71" s="166"/>
      <c r="O71" s="166"/>
      <c r="P71" s="167"/>
      <c r="Q71" s="316"/>
      <c r="R71" s="316"/>
      <c r="S71" s="317"/>
      <c r="T71" s="119">
        <v>0</v>
      </c>
      <c r="U71" s="185">
        <v>0</v>
      </c>
      <c r="V71" s="119"/>
      <c r="W71" s="167">
        <v>263.87</v>
      </c>
      <c r="X71" s="168">
        <f t="shared" si="8"/>
        <v>0</v>
      </c>
      <c r="Y71" s="171">
        <f t="shared" si="6"/>
        <v>0</v>
      </c>
      <c r="Z71" s="171">
        <f t="shared" si="9"/>
        <v>0</v>
      </c>
      <c r="AA71" s="29" t="s">
        <v>81</v>
      </c>
      <c r="AB71" s="13"/>
      <c r="AC71" s="13"/>
    </row>
    <row r="72" spans="1:29" ht="42.75" x14ac:dyDescent="0.2">
      <c r="A72" s="29" t="s">
        <v>329</v>
      </c>
      <c r="B72" s="270" t="s">
        <v>942</v>
      </c>
      <c r="C72" s="111" t="s">
        <v>878</v>
      </c>
      <c r="D72" s="29" t="s">
        <v>879</v>
      </c>
      <c r="E72" s="29" t="s">
        <v>880</v>
      </c>
      <c r="F72" s="29" t="s">
        <v>1222</v>
      </c>
      <c r="G72" s="156"/>
      <c r="H72" s="29"/>
      <c r="I72" s="29" t="s">
        <v>78</v>
      </c>
      <c r="J72" s="30" t="s">
        <v>129</v>
      </c>
      <c r="K72" s="29" t="s">
        <v>78</v>
      </c>
      <c r="L72" s="92" t="s">
        <v>1026</v>
      </c>
      <c r="M72" s="93" t="s">
        <v>1223</v>
      </c>
      <c r="N72" s="93" t="s">
        <v>1224</v>
      </c>
      <c r="O72" s="93"/>
      <c r="P72" s="146"/>
      <c r="Q72" s="146">
        <v>0</v>
      </c>
      <c r="R72" s="146">
        <v>0</v>
      </c>
      <c r="S72" s="148">
        <f t="shared" ref="S72:S85" si="10">Q72+R72</f>
        <v>0</v>
      </c>
      <c r="T72" s="29">
        <v>0</v>
      </c>
      <c r="U72" s="146">
        <v>0</v>
      </c>
      <c r="V72" s="29">
        <v>4</v>
      </c>
      <c r="W72" s="146">
        <v>263.87</v>
      </c>
      <c r="X72" s="29">
        <v>4</v>
      </c>
      <c r="Y72" s="148">
        <f t="shared" si="6"/>
        <v>1055.48</v>
      </c>
      <c r="Z72" s="148">
        <f t="shared" si="9"/>
        <v>1055.48</v>
      </c>
      <c r="AA72" s="328"/>
      <c r="AB72" s="13"/>
      <c r="AC72" s="13"/>
    </row>
    <row r="73" spans="1:29" ht="71.25" x14ac:dyDescent="0.2">
      <c r="A73" s="29" t="s">
        <v>329</v>
      </c>
      <c r="B73" s="270" t="s">
        <v>942</v>
      </c>
      <c r="C73" s="111" t="s">
        <v>883</v>
      </c>
      <c r="D73" s="29" t="s">
        <v>884</v>
      </c>
      <c r="E73" s="29" t="s">
        <v>885</v>
      </c>
      <c r="F73" s="29" t="s">
        <v>1225</v>
      </c>
      <c r="G73" s="156"/>
      <c r="H73" s="29"/>
      <c r="I73" s="29" t="s">
        <v>78</v>
      </c>
      <c r="J73" s="30" t="s">
        <v>129</v>
      </c>
      <c r="K73" s="29" t="s">
        <v>78</v>
      </c>
      <c r="L73" s="92" t="s">
        <v>1226</v>
      </c>
      <c r="M73" s="93" t="s">
        <v>1227</v>
      </c>
      <c r="N73" s="93" t="s">
        <v>1227</v>
      </c>
      <c r="O73" s="93"/>
      <c r="P73" s="146"/>
      <c r="Q73" s="146">
        <v>0</v>
      </c>
      <c r="R73" s="146">
        <v>0</v>
      </c>
      <c r="S73" s="148">
        <f t="shared" si="10"/>
        <v>0</v>
      </c>
      <c r="T73" s="29">
        <v>0</v>
      </c>
      <c r="U73" s="146">
        <v>0</v>
      </c>
      <c r="V73" s="29">
        <v>4</v>
      </c>
      <c r="W73" s="146">
        <v>263.87</v>
      </c>
      <c r="X73" s="29">
        <v>4</v>
      </c>
      <c r="Y73" s="148">
        <f t="shared" si="6"/>
        <v>1055.48</v>
      </c>
      <c r="Z73" s="148">
        <f t="shared" si="9"/>
        <v>1055.48</v>
      </c>
      <c r="AA73" s="328"/>
      <c r="AB73" s="13"/>
      <c r="AC73" s="13"/>
    </row>
    <row r="74" spans="1:29" ht="285" x14ac:dyDescent="0.2">
      <c r="A74" s="29" t="s">
        <v>329</v>
      </c>
      <c r="B74" s="270" t="s">
        <v>942</v>
      </c>
      <c r="C74" s="111" t="s">
        <v>1138</v>
      </c>
      <c r="D74" s="29" t="s">
        <v>948</v>
      </c>
      <c r="E74" s="29" t="s">
        <v>949</v>
      </c>
      <c r="F74" s="29" t="s">
        <v>1139</v>
      </c>
      <c r="G74" s="156"/>
      <c r="H74" s="29"/>
      <c r="I74" s="29" t="s">
        <v>78</v>
      </c>
      <c r="J74" s="30" t="s">
        <v>129</v>
      </c>
      <c r="K74" s="29" t="s">
        <v>78</v>
      </c>
      <c r="L74" s="92" t="s">
        <v>1228</v>
      </c>
      <c r="M74" s="93" t="s">
        <v>1229</v>
      </c>
      <c r="N74" s="93" t="s">
        <v>1229</v>
      </c>
      <c r="O74" s="93"/>
      <c r="P74" s="146"/>
      <c r="Q74" s="146"/>
      <c r="R74" s="146"/>
      <c r="S74" s="148"/>
      <c r="T74" s="29"/>
      <c r="U74" s="146"/>
      <c r="V74" s="29">
        <v>14</v>
      </c>
      <c r="W74" s="146">
        <v>17.52</v>
      </c>
      <c r="X74" s="29">
        <v>14</v>
      </c>
      <c r="Y74" s="148">
        <v>245.28</v>
      </c>
      <c r="Z74" s="148">
        <v>245.28</v>
      </c>
      <c r="AA74" s="328"/>
      <c r="AB74" s="13"/>
      <c r="AC74" s="13"/>
    </row>
    <row r="75" spans="1:29" ht="128.25" x14ac:dyDescent="0.2">
      <c r="A75" s="29" t="s">
        <v>329</v>
      </c>
      <c r="B75" s="270" t="s">
        <v>942</v>
      </c>
      <c r="C75" s="111" t="s">
        <v>1230</v>
      </c>
      <c r="D75" s="29" t="s">
        <v>1231</v>
      </c>
      <c r="E75" s="29" t="s">
        <v>1232</v>
      </c>
      <c r="F75" s="29" t="s">
        <v>1233</v>
      </c>
      <c r="G75" s="156"/>
      <c r="H75" s="29"/>
      <c r="I75" s="29" t="s">
        <v>78</v>
      </c>
      <c r="J75" s="30" t="s">
        <v>129</v>
      </c>
      <c r="K75" s="29" t="s">
        <v>78</v>
      </c>
      <c r="L75" s="92" t="s">
        <v>1234</v>
      </c>
      <c r="M75" s="93" t="s">
        <v>1235</v>
      </c>
      <c r="N75" s="93" t="s">
        <v>1236</v>
      </c>
      <c r="O75" s="93"/>
      <c r="P75" s="146"/>
      <c r="Q75" s="146">
        <v>0</v>
      </c>
      <c r="R75" s="146">
        <v>0</v>
      </c>
      <c r="S75" s="148">
        <f t="shared" si="10"/>
        <v>0</v>
      </c>
      <c r="T75" s="29">
        <v>1</v>
      </c>
      <c r="U75" s="146">
        <v>54.01</v>
      </c>
      <c r="V75" s="29">
        <v>4</v>
      </c>
      <c r="W75" s="146">
        <v>17.52</v>
      </c>
      <c r="X75" s="29">
        <v>5</v>
      </c>
      <c r="Y75" s="148">
        <f t="shared" si="6"/>
        <v>124.09</v>
      </c>
      <c r="Z75" s="148">
        <f t="shared" si="9"/>
        <v>124.09</v>
      </c>
      <c r="AA75" s="328"/>
      <c r="AB75" s="13"/>
      <c r="AC75" s="13"/>
    </row>
    <row r="76" spans="1:29" ht="42.75" x14ac:dyDescent="0.2">
      <c r="A76" s="29" t="s">
        <v>329</v>
      </c>
      <c r="B76" s="270" t="s">
        <v>942</v>
      </c>
      <c r="C76" s="111" t="s">
        <v>1237</v>
      </c>
      <c r="D76" s="29" t="s">
        <v>954</v>
      </c>
      <c r="E76" s="29" t="s">
        <v>1195</v>
      </c>
      <c r="F76" s="29" t="s">
        <v>1238</v>
      </c>
      <c r="G76" s="156"/>
      <c r="H76" s="29"/>
      <c r="I76" s="29" t="s">
        <v>78</v>
      </c>
      <c r="J76" s="30" t="s">
        <v>129</v>
      </c>
      <c r="K76" s="29" t="s">
        <v>78</v>
      </c>
      <c r="L76" s="92" t="s">
        <v>1239</v>
      </c>
      <c r="M76" s="93" t="s">
        <v>1240</v>
      </c>
      <c r="N76" s="93" t="s">
        <v>1240</v>
      </c>
      <c r="O76" s="93"/>
      <c r="P76" s="146"/>
      <c r="Q76" s="146">
        <v>0</v>
      </c>
      <c r="R76" s="146">
        <v>0</v>
      </c>
      <c r="S76" s="148">
        <f t="shared" si="10"/>
        <v>0</v>
      </c>
      <c r="T76" s="29">
        <v>0</v>
      </c>
      <c r="U76" s="146">
        <v>0</v>
      </c>
      <c r="V76" s="29">
        <v>3</v>
      </c>
      <c r="W76" s="146">
        <v>263.87</v>
      </c>
      <c r="X76" s="29">
        <v>3</v>
      </c>
      <c r="Y76" s="148">
        <f t="shared" si="6"/>
        <v>791.61</v>
      </c>
      <c r="Z76" s="148">
        <f t="shared" si="9"/>
        <v>791.61</v>
      </c>
      <c r="AA76" s="328"/>
      <c r="AB76" s="13"/>
      <c r="AC76" s="13"/>
    </row>
    <row r="77" spans="1:29" ht="42.75" x14ac:dyDescent="0.2">
      <c r="A77" s="29" t="s">
        <v>329</v>
      </c>
      <c r="B77" s="270" t="s">
        <v>942</v>
      </c>
      <c r="C77" s="111" t="s">
        <v>940</v>
      </c>
      <c r="D77" s="29" t="s">
        <v>941</v>
      </c>
      <c r="E77" s="29" t="s">
        <v>1089</v>
      </c>
      <c r="F77" s="29" t="s">
        <v>1241</v>
      </c>
      <c r="G77" s="156"/>
      <c r="H77" s="29"/>
      <c r="I77" s="29" t="s">
        <v>78</v>
      </c>
      <c r="J77" s="30" t="s">
        <v>129</v>
      </c>
      <c r="K77" s="29" t="s">
        <v>78</v>
      </c>
      <c r="L77" s="92" t="s">
        <v>1239</v>
      </c>
      <c r="M77" s="93" t="s">
        <v>1242</v>
      </c>
      <c r="N77" s="93" t="s">
        <v>1242</v>
      </c>
      <c r="O77" s="93"/>
      <c r="P77" s="146"/>
      <c r="Q77" s="146">
        <v>0</v>
      </c>
      <c r="R77" s="146">
        <v>0</v>
      </c>
      <c r="S77" s="148">
        <f t="shared" si="10"/>
        <v>0</v>
      </c>
      <c r="T77" s="29">
        <v>0</v>
      </c>
      <c r="U77" s="146">
        <v>0</v>
      </c>
      <c r="V77" s="29">
        <v>3</v>
      </c>
      <c r="W77" s="146">
        <v>263.87</v>
      </c>
      <c r="X77" s="29">
        <v>3</v>
      </c>
      <c r="Y77" s="148">
        <f t="shared" si="6"/>
        <v>791.61</v>
      </c>
      <c r="Z77" s="148">
        <f t="shared" si="9"/>
        <v>791.61</v>
      </c>
      <c r="AA77" s="328"/>
      <c r="AB77" s="13"/>
      <c r="AC77" s="13"/>
    </row>
    <row r="78" spans="1:29" ht="28.5" x14ac:dyDescent="0.2">
      <c r="A78" s="29" t="s">
        <v>329</v>
      </c>
      <c r="B78" s="270" t="s">
        <v>942</v>
      </c>
      <c r="C78" s="111" t="s">
        <v>980</v>
      </c>
      <c r="D78" s="29" t="s">
        <v>981</v>
      </c>
      <c r="E78" s="29" t="s">
        <v>815</v>
      </c>
      <c r="F78" s="29" t="s">
        <v>1243</v>
      </c>
      <c r="G78" s="156"/>
      <c r="H78" s="29"/>
      <c r="I78" s="29" t="s">
        <v>78</v>
      </c>
      <c r="J78" s="30" t="s">
        <v>129</v>
      </c>
      <c r="K78" s="29" t="s">
        <v>78</v>
      </c>
      <c r="L78" s="92" t="s">
        <v>1065</v>
      </c>
      <c r="M78" s="93" t="s">
        <v>1244</v>
      </c>
      <c r="N78" s="93" t="s">
        <v>1244</v>
      </c>
      <c r="O78" s="93"/>
      <c r="P78" s="146"/>
      <c r="Q78" s="146">
        <v>0</v>
      </c>
      <c r="R78" s="146">
        <v>0</v>
      </c>
      <c r="S78" s="148">
        <f t="shared" si="10"/>
        <v>0</v>
      </c>
      <c r="T78" s="29">
        <v>0</v>
      </c>
      <c r="U78" s="146">
        <v>0</v>
      </c>
      <c r="V78" s="29">
        <v>4</v>
      </c>
      <c r="W78" s="146">
        <v>263.87</v>
      </c>
      <c r="X78" s="29">
        <v>4</v>
      </c>
      <c r="Y78" s="148">
        <f>(T78*U78)+(V78*W78)</f>
        <v>1055.48</v>
      </c>
      <c r="Z78" s="148">
        <f t="shared" si="9"/>
        <v>1055.48</v>
      </c>
      <c r="AA78" s="328"/>
      <c r="AB78" s="13"/>
      <c r="AC78" s="13"/>
    </row>
    <row r="79" spans="1:29" ht="28.5" x14ac:dyDescent="0.2">
      <c r="A79" s="29" t="s">
        <v>329</v>
      </c>
      <c r="B79" s="270" t="s">
        <v>942</v>
      </c>
      <c r="C79" s="111" t="s">
        <v>967</v>
      </c>
      <c r="D79" s="29" t="s">
        <v>968</v>
      </c>
      <c r="E79" s="29" t="s">
        <v>1245</v>
      </c>
      <c r="F79" s="29" t="s">
        <v>1204</v>
      </c>
      <c r="G79" s="156"/>
      <c r="H79" s="29"/>
      <c r="I79" s="29" t="s">
        <v>78</v>
      </c>
      <c r="J79" s="30" t="s">
        <v>292</v>
      </c>
      <c r="K79" s="29" t="s">
        <v>78</v>
      </c>
      <c r="L79" s="92" t="s">
        <v>129</v>
      </c>
      <c r="M79" s="93">
        <v>45218</v>
      </c>
      <c r="N79" s="93">
        <v>45218</v>
      </c>
      <c r="O79" s="93"/>
      <c r="P79" s="146"/>
      <c r="Q79" s="146">
        <v>0</v>
      </c>
      <c r="R79" s="146">
        <v>0</v>
      </c>
      <c r="S79" s="148">
        <f t="shared" si="10"/>
        <v>0</v>
      </c>
      <c r="T79" s="29">
        <v>0</v>
      </c>
      <c r="U79" s="146">
        <v>0</v>
      </c>
      <c r="V79" s="29">
        <v>1</v>
      </c>
      <c r="W79" s="146">
        <v>263.87</v>
      </c>
      <c r="X79" s="29">
        <v>1</v>
      </c>
      <c r="Y79" s="148">
        <f t="shared" si="6"/>
        <v>263.87</v>
      </c>
      <c r="Z79" s="148">
        <f t="shared" si="9"/>
        <v>263.87</v>
      </c>
      <c r="AA79" s="328"/>
      <c r="AB79" s="13"/>
      <c r="AC79" s="13"/>
    </row>
    <row r="80" spans="1:29" ht="28.5" x14ac:dyDescent="0.2">
      <c r="A80" s="29" t="s">
        <v>329</v>
      </c>
      <c r="B80" s="270" t="s">
        <v>942</v>
      </c>
      <c r="C80" s="111" t="s">
        <v>963</v>
      </c>
      <c r="D80" s="29" t="s">
        <v>964</v>
      </c>
      <c r="E80" s="29" t="s">
        <v>1206</v>
      </c>
      <c r="F80" s="29" t="s">
        <v>1246</v>
      </c>
      <c r="G80" s="156"/>
      <c r="H80" s="29"/>
      <c r="I80" s="29" t="s">
        <v>78</v>
      </c>
      <c r="J80" s="30" t="s">
        <v>129</v>
      </c>
      <c r="K80" s="29" t="s">
        <v>78</v>
      </c>
      <c r="L80" s="92" t="s">
        <v>1207</v>
      </c>
      <c r="M80" s="93" t="s">
        <v>1208</v>
      </c>
      <c r="N80" s="93" t="s">
        <v>1208</v>
      </c>
      <c r="O80" s="93"/>
      <c r="P80" s="146"/>
      <c r="Q80" s="146">
        <v>0</v>
      </c>
      <c r="R80" s="146">
        <v>0</v>
      </c>
      <c r="S80" s="148">
        <f t="shared" si="10"/>
        <v>0</v>
      </c>
      <c r="T80" s="29">
        <v>0</v>
      </c>
      <c r="U80" s="146">
        <v>0</v>
      </c>
      <c r="V80" s="29">
        <v>3</v>
      </c>
      <c r="W80" s="146">
        <v>263.87</v>
      </c>
      <c r="X80" s="29">
        <v>3</v>
      </c>
      <c r="Y80" s="148">
        <f t="shared" si="6"/>
        <v>791.61</v>
      </c>
      <c r="Z80" s="148">
        <f t="shared" si="9"/>
        <v>791.61</v>
      </c>
      <c r="AA80" s="328"/>
      <c r="AB80" s="13"/>
      <c r="AC80" s="13"/>
    </row>
    <row r="81" spans="1:29" ht="142.5" x14ac:dyDescent="0.2">
      <c r="A81" s="29" t="s">
        <v>329</v>
      </c>
      <c r="B81" s="270" t="s">
        <v>942</v>
      </c>
      <c r="C81" s="111" t="s">
        <v>892</v>
      </c>
      <c r="D81" s="29" t="s">
        <v>893</v>
      </c>
      <c r="E81" s="29" t="s">
        <v>815</v>
      </c>
      <c r="F81" s="29" t="s">
        <v>1120</v>
      </c>
      <c r="G81" s="156"/>
      <c r="H81" s="29"/>
      <c r="I81" s="29" t="s">
        <v>78</v>
      </c>
      <c r="J81" s="30" t="s">
        <v>129</v>
      </c>
      <c r="K81" s="29" t="s">
        <v>78</v>
      </c>
      <c r="L81" s="92" t="s">
        <v>1247</v>
      </c>
      <c r="M81" s="93" t="s">
        <v>1248</v>
      </c>
      <c r="N81" s="93" t="s">
        <v>1248</v>
      </c>
      <c r="O81" s="93"/>
      <c r="P81" s="146"/>
      <c r="Q81" s="146">
        <v>0</v>
      </c>
      <c r="R81" s="146">
        <v>0</v>
      </c>
      <c r="S81" s="148">
        <f t="shared" si="10"/>
        <v>0</v>
      </c>
      <c r="T81" s="29">
        <v>0</v>
      </c>
      <c r="U81" s="146">
        <v>0</v>
      </c>
      <c r="V81" s="29">
        <v>8</v>
      </c>
      <c r="W81" s="146">
        <v>263.87</v>
      </c>
      <c r="X81" s="29">
        <v>8</v>
      </c>
      <c r="Y81" s="148">
        <f>(T81*U81)+(V81*W81)</f>
        <v>2110.96</v>
      </c>
      <c r="Z81" s="148">
        <f t="shared" si="9"/>
        <v>2110.96</v>
      </c>
      <c r="AA81" s="328"/>
      <c r="AB81" s="13"/>
      <c r="AC81" s="13"/>
    </row>
    <row r="82" spans="1:29" ht="28.5" x14ac:dyDescent="0.2">
      <c r="A82" s="29" t="s">
        <v>329</v>
      </c>
      <c r="B82" s="270" t="s">
        <v>942</v>
      </c>
      <c r="C82" s="111" t="s">
        <v>1249</v>
      </c>
      <c r="D82" s="29" t="s">
        <v>958</v>
      </c>
      <c r="E82" s="29" t="s">
        <v>815</v>
      </c>
      <c r="F82" s="29" t="s">
        <v>1120</v>
      </c>
      <c r="G82" s="156"/>
      <c r="H82" s="29"/>
      <c r="I82" s="29" t="s">
        <v>78</v>
      </c>
      <c r="J82" s="30" t="s">
        <v>115</v>
      </c>
      <c r="K82" s="29" t="s">
        <v>78</v>
      </c>
      <c r="L82" s="92" t="s">
        <v>1250</v>
      </c>
      <c r="M82" s="93" t="s">
        <v>1251</v>
      </c>
      <c r="N82" s="93" t="s">
        <v>1251</v>
      </c>
      <c r="O82" s="93"/>
      <c r="P82" s="146"/>
      <c r="Q82" s="146">
        <v>0</v>
      </c>
      <c r="R82" s="146">
        <v>0</v>
      </c>
      <c r="S82" s="148">
        <f t="shared" si="10"/>
        <v>0</v>
      </c>
      <c r="T82" s="29">
        <v>0</v>
      </c>
      <c r="U82" s="146">
        <v>0</v>
      </c>
      <c r="V82" s="29">
        <v>2</v>
      </c>
      <c r="W82" s="146">
        <v>263.87</v>
      </c>
      <c r="X82" s="29">
        <v>2</v>
      </c>
      <c r="Y82" s="148">
        <f>(T82*U82)+(V82*W82)</f>
        <v>527.74</v>
      </c>
      <c r="Z82" s="148">
        <f t="shared" si="9"/>
        <v>527.74</v>
      </c>
      <c r="AA82" s="328"/>
      <c r="AB82" s="13"/>
      <c r="AC82" s="13"/>
    </row>
    <row r="83" spans="1:29" ht="14.25" x14ac:dyDescent="0.2">
      <c r="A83" s="29" t="s">
        <v>329</v>
      </c>
      <c r="B83" s="270" t="s">
        <v>942</v>
      </c>
      <c r="C83" s="111" t="s">
        <v>374</v>
      </c>
      <c r="D83" s="29" t="s">
        <v>1179</v>
      </c>
      <c r="E83" s="29" t="s">
        <v>815</v>
      </c>
      <c r="F83" s="29" t="s">
        <v>1120</v>
      </c>
      <c r="G83" s="156"/>
      <c r="H83" s="29"/>
      <c r="I83" s="29" t="s">
        <v>78</v>
      </c>
      <c r="J83" s="30" t="s">
        <v>115</v>
      </c>
      <c r="K83" s="29" t="s">
        <v>78</v>
      </c>
      <c r="L83" s="92" t="s">
        <v>1131</v>
      </c>
      <c r="M83" s="93">
        <v>45218</v>
      </c>
      <c r="N83" s="93">
        <v>45218</v>
      </c>
      <c r="O83" s="93"/>
      <c r="P83" s="146"/>
      <c r="Q83" s="146">
        <v>0</v>
      </c>
      <c r="R83" s="146">
        <v>0</v>
      </c>
      <c r="S83" s="148">
        <f t="shared" si="10"/>
        <v>0</v>
      </c>
      <c r="T83" s="29">
        <v>0</v>
      </c>
      <c r="U83" s="146">
        <v>0</v>
      </c>
      <c r="V83" s="29">
        <v>1</v>
      </c>
      <c r="W83" s="146">
        <v>263.87</v>
      </c>
      <c r="X83" s="29">
        <v>1</v>
      </c>
      <c r="Y83" s="148">
        <f t="shared" ref="Y83:Y84" si="11">(T83*U83)+(V83*W83)</f>
        <v>263.87</v>
      </c>
      <c r="Z83" s="148">
        <f t="shared" si="9"/>
        <v>263.87</v>
      </c>
      <c r="AA83" s="328"/>
      <c r="AB83" s="13"/>
      <c r="AC83" s="13"/>
    </row>
    <row r="84" spans="1:29" ht="42.75" x14ac:dyDescent="0.2">
      <c r="A84" s="29" t="s">
        <v>329</v>
      </c>
      <c r="B84" s="270" t="s">
        <v>942</v>
      </c>
      <c r="C84" s="111" t="s">
        <v>1252</v>
      </c>
      <c r="D84" s="29" t="s">
        <v>1160</v>
      </c>
      <c r="E84" s="29" t="s">
        <v>1206</v>
      </c>
      <c r="F84" s="29" t="s">
        <v>1120</v>
      </c>
      <c r="G84" s="156"/>
      <c r="H84" s="29"/>
      <c r="I84" s="29" t="s">
        <v>78</v>
      </c>
      <c r="J84" s="30" t="s">
        <v>115</v>
      </c>
      <c r="K84" s="29" t="s">
        <v>78</v>
      </c>
      <c r="L84" s="92" t="s">
        <v>1253</v>
      </c>
      <c r="M84" s="93" t="s">
        <v>1254</v>
      </c>
      <c r="N84" s="93" t="s">
        <v>1254</v>
      </c>
      <c r="O84" s="93"/>
      <c r="P84" s="146"/>
      <c r="Q84" s="146">
        <v>0</v>
      </c>
      <c r="R84" s="146">
        <v>0</v>
      </c>
      <c r="S84" s="148">
        <f t="shared" si="10"/>
        <v>0</v>
      </c>
      <c r="T84" s="29">
        <v>0</v>
      </c>
      <c r="U84" s="146">
        <v>0</v>
      </c>
      <c r="V84" s="29">
        <v>2</v>
      </c>
      <c r="W84" s="146">
        <v>263.87</v>
      </c>
      <c r="X84" s="29">
        <v>2</v>
      </c>
      <c r="Y84" s="148">
        <f t="shared" si="11"/>
        <v>527.74</v>
      </c>
      <c r="Z84" s="148">
        <f t="shared" si="9"/>
        <v>527.74</v>
      </c>
      <c r="AA84" s="328"/>
      <c r="AB84" s="13"/>
      <c r="AC84" s="13"/>
    </row>
    <row r="85" spans="1:29" ht="28.5" x14ac:dyDescent="0.2">
      <c r="A85" s="29" t="s">
        <v>329</v>
      </c>
      <c r="B85" s="270" t="s">
        <v>942</v>
      </c>
      <c r="C85" s="111" t="s">
        <v>1255</v>
      </c>
      <c r="D85" s="29" t="s">
        <v>1128</v>
      </c>
      <c r="E85" s="29" t="s">
        <v>815</v>
      </c>
      <c r="F85" s="29" t="s">
        <v>1120</v>
      </c>
      <c r="G85" s="156"/>
      <c r="H85" s="29"/>
      <c r="I85" s="29" t="s">
        <v>78</v>
      </c>
      <c r="J85" s="30" t="s">
        <v>115</v>
      </c>
      <c r="K85" s="29" t="s">
        <v>78</v>
      </c>
      <c r="L85" s="92" t="s">
        <v>1250</v>
      </c>
      <c r="M85" s="93" t="s">
        <v>1256</v>
      </c>
      <c r="N85" s="93" t="s">
        <v>1256</v>
      </c>
      <c r="O85" s="93"/>
      <c r="P85" s="146"/>
      <c r="Q85" s="146">
        <v>0</v>
      </c>
      <c r="R85" s="146">
        <v>0</v>
      </c>
      <c r="S85" s="148">
        <f t="shared" si="10"/>
        <v>0</v>
      </c>
      <c r="T85" s="29">
        <v>0</v>
      </c>
      <c r="U85" s="146">
        <v>0</v>
      </c>
      <c r="V85" s="29">
        <v>2</v>
      </c>
      <c r="W85" s="146">
        <v>263.87</v>
      </c>
      <c r="X85" s="29">
        <v>2</v>
      </c>
      <c r="Y85" s="148">
        <f>(T85*U85)+(V85*W85)</f>
        <v>527.74</v>
      </c>
      <c r="Z85" s="148">
        <f t="shared" si="9"/>
        <v>527.74</v>
      </c>
      <c r="AA85" s="328"/>
      <c r="AB85" s="13"/>
      <c r="AC85" s="13"/>
    </row>
    <row r="86" spans="1:29" ht="28.5" x14ac:dyDescent="0.2">
      <c r="A86" s="29" t="s">
        <v>329</v>
      </c>
      <c r="B86" s="270" t="s">
        <v>781</v>
      </c>
      <c r="C86" s="329" t="s">
        <v>782</v>
      </c>
      <c r="D86" s="270" t="s">
        <v>772</v>
      </c>
      <c r="E86" s="270" t="s">
        <v>773</v>
      </c>
      <c r="F86" s="330" t="s">
        <v>852</v>
      </c>
      <c r="G86" s="106"/>
      <c r="H86" s="270"/>
      <c r="I86" s="270" t="s">
        <v>78</v>
      </c>
      <c r="J86" s="80" t="s">
        <v>312</v>
      </c>
      <c r="K86" s="270" t="s">
        <v>78</v>
      </c>
      <c r="L86" s="330" t="s">
        <v>853</v>
      </c>
      <c r="M86" s="331">
        <v>45208</v>
      </c>
      <c r="N86" s="331">
        <v>45210</v>
      </c>
      <c r="O86" s="332"/>
      <c r="P86" s="271"/>
      <c r="Q86" s="316"/>
      <c r="R86" s="316"/>
      <c r="S86" s="317"/>
      <c r="T86" s="270">
        <v>2</v>
      </c>
      <c r="U86" s="271">
        <v>54.01</v>
      </c>
      <c r="V86" s="270"/>
      <c r="W86" s="271">
        <v>0</v>
      </c>
      <c r="X86" s="270">
        <v>2</v>
      </c>
      <c r="Y86" s="269">
        <f t="shared" si="6"/>
        <v>108.02</v>
      </c>
      <c r="Z86" s="269">
        <f t="shared" si="9"/>
        <v>108.02</v>
      </c>
      <c r="AA86" s="29" t="s">
        <v>81</v>
      </c>
      <c r="AB86" s="13"/>
      <c r="AC86" s="13"/>
    </row>
    <row r="87" spans="1:29" ht="28.5" x14ac:dyDescent="0.2">
      <c r="A87" s="29" t="s">
        <v>329</v>
      </c>
      <c r="B87" s="270" t="s">
        <v>781</v>
      </c>
      <c r="C87" s="329" t="s">
        <v>782</v>
      </c>
      <c r="D87" s="270" t="s">
        <v>772</v>
      </c>
      <c r="E87" s="270" t="s">
        <v>773</v>
      </c>
      <c r="F87" s="80" t="s">
        <v>854</v>
      </c>
      <c r="G87" s="106"/>
      <c r="H87" s="270"/>
      <c r="I87" s="270" t="s">
        <v>78</v>
      </c>
      <c r="J87" s="80" t="s">
        <v>312</v>
      </c>
      <c r="K87" s="270" t="s">
        <v>78</v>
      </c>
      <c r="L87" s="80" t="s">
        <v>617</v>
      </c>
      <c r="M87" s="331">
        <v>45219</v>
      </c>
      <c r="N87" s="331">
        <v>45220</v>
      </c>
      <c r="O87" s="332"/>
      <c r="P87" s="271"/>
      <c r="Q87" s="316"/>
      <c r="R87" s="316"/>
      <c r="S87" s="317"/>
      <c r="T87" s="270">
        <v>1</v>
      </c>
      <c r="U87" s="271">
        <v>54.01</v>
      </c>
      <c r="V87" s="270"/>
      <c r="W87" s="271">
        <v>0</v>
      </c>
      <c r="X87" s="270">
        <v>1</v>
      </c>
      <c r="Y87" s="269">
        <f t="shared" si="6"/>
        <v>54.01</v>
      </c>
      <c r="Z87" s="269">
        <f t="shared" si="9"/>
        <v>54.01</v>
      </c>
      <c r="AA87" s="29" t="s">
        <v>81</v>
      </c>
      <c r="AB87" s="13"/>
      <c r="AC87" s="13"/>
    </row>
    <row r="88" spans="1:29" ht="28.5" x14ac:dyDescent="0.2">
      <c r="A88" s="29" t="s">
        <v>329</v>
      </c>
      <c r="B88" s="270" t="s">
        <v>781</v>
      </c>
      <c r="C88" s="329" t="s">
        <v>782</v>
      </c>
      <c r="D88" s="270" t="s">
        <v>772</v>
      </c>
      <c r="E88" s="270" t="s">
        <v>773</v>
      </c>
      <c r="F88" s="330" t="s">
        <v>855</v>
      </c>
      <c r="G88" s="106"/>
      <c r="H88" s="270"/>
      <c r="I88" s="270" t="s">
        <v>78</v>
      </c>
      <c r="J88" s="80" t="s">
        <v>312</v>
      </c>
      <c r="K88" s="270" t="s">
        <v>78</v>
      </c>
      <c r="L88" s="80" t="s">
        <v>617</v>
      </c>
      <c r="M88" s="331">
        <v>45216</v>
      </c>
      <c r="N88" s="331">
        <v>45218</v>
      </c>
      <c r="O88" s="332"/>
      <c r="P88" s="271"/>
      <c r="Q88" s="316"/>
      <c r="R88" s="316"/>
      <c r="S88" s="317"/>
      <c r="T88" s="270">
        <v>2</v>
      </c>
      <c r="U88" s="271">
        <v>54.01</v>
      </c>
      <c r="V88" s="270"/>
      <c r="W88" s="271">
        <v>0</v>
      </c>
      <c r="X88" s="270">
        <v>2</v>
      </c>
      <c r="Y88" s="269">
        <f t="shared" si="6"/>
        <v>108.02</v>
      </c>
      <c r="Z88" s="269">
        <f t="shared" si="9"/>
        <v>108.02</v>
      </c>
      <c r="AA88" s="29" t="s">
        <v>81</v>
      </c>
      <c r="AB88" s="13"/>
      <c r="AC88" s="13"/>
    </row>
    <row r="89" spans="1:29" ht="28.5" x14ac:dyDescent="0.2">
      <c r="A89" s="29" t="s">
        <v>329</v>
      </c>
      <c r="B89" s="270" t="s">
        <v>781</v>
      </c>
      <c r="C89" s="329" t="s">
        <v>782</v>
      </c>
      <c r="D89" s="270" t="s">
        <v>772</v>
      </c>
      <c r="E89" s="270" t="s">
        <v>773</v>
      </c>
      <c r="F89" s="80" t="s">
        <v>856</v>
      </c>
      <c r="G89" s="106"/>
      <c r="H89" s="270"/>
      <c r="I89" s="270" t="s">
        <v>78</v>
      </c>
      <c r="J89" s="80" t="s">
        <v>312</v>
      </c>
      <c r="K89" s="270" t="s">
        <v>78</v>
      </c>
      <c r="L89" s="80" t="s">
        <v>857</v>
      </c>
      <c r="M89" s="331">
        <v>45224</v>
      </c>
      <c r="N89" s="331">
        <v>45226</v>
      </c>
      <c r="O89" s="332"/>
      <c r="P89" s="271"/>
      <c r="Q89" s="316"/>
      <c r="R89" s="316"/>
      <c r="S89" s="317"/>
      <c r="T89" s="270">
        <v>2</v>
      </c>
      <c r="U89" s="271">
        <v>54.01</v>
      </c>
      <c r="V89" s="270"/>
      <c r="W89" s="271">
        <v>0</v>
      </c>
      <c r="X89" s="270">
        <v>2</v>
      </c>
      <c r="Y89" s="269">
        <f t="shared" si="6"/>
        <v>108.02</v>
      </c>
      <c r="Z89" s="269">
        <f t="shared" si="9"/>
        <v>108.02</v>
      </c>
      <c r="AA89" s="29" t="s">
        <v>81</v>
      </c>
      <c r="AB89" s="13"/>
      <c r="AC89" s="13"/>
    </row>
    <row r="90" spans="1:29" ht="28.5" x14ac:dyDescent="0.2">
      <c r="A90" s="29" t="s">
        <v>329</v>
      </c>
      <c r="B90" s="270" t="s">
        <v>781</v>
      </c>
      <c r="C90" s="329" t="s">
        <v>782</v>
      </c>
      <c r="D90" s="270" t="s">
        <v>772</v>
      </c>
      <c r="E90" s="270" t="s">
        <v>773</v>
      </c>
      <c r="F90" s="330" t="s">
        <v>858</v>
      </c>
      <c r="G90" s="106"/>
      <c r="H90" s="270"/>
      <c r="I90" s="270" t="s">
        <v>78</v>
      </c>
      <c r="J90" s="80" t="s">
        <v>312</v>
      </c>
      <c r="K90" s="270" t="s">
        <v>78</v>
      </c>
      <c r="L90" s="80" t="s">
        <v>584</v>
      </c>
      <c r="M90" s="331">
        <v>45229</v>
      </c>
      <c r="N90" s="331">
        <v>45231</v>
      </c>
      <c r="O90" s="332"/>
      <c r="P90" s="271"/>
      <c r="Q90" s="316"/>
      <c r="R90" s="316"/>
      <c r="S90" s="317"/>
      <c r="T90" s="270">
        <v>2</v>
      </c>
      <c r="U90" s="271">
        <v>54.01</v>
      </c>
      <c r="V90" s="270"/>
      <c r="W90" s="271">
        <v>0</v>
      </c>
      <c r="X90" s="270">
        <v>2</v>
      </c>
      <c r="Y90" s="269">
        <f t="shared" si="6"/>
        <v>108.02</v>
      </c>
      <c r="Z90" s="269">
        <f t="shared" si="9"/>
        <v>108.02</v>
      </c>
      <c r="AA90" s="29" t="s">
        <v>81</v>
      </c>
      <c r="AB90" s="13"/>
      <c r="AC90" s="13"/>
    </row>
    <row r="91" spans="1:29" ht="57" x14ac:dyDescent="0.2">
      <c r="A91" s="29" t="s">
        <v>329</v>
      </c>
      <c r="B91" s="270" t="s">
        <v>781</v>
      </c>
      <c r="C91" s="333" t="s">
        <v>843</v>
      </c>
      <c r="D91" s="80" t="s">
        <v>767</v>
      </c>
      <c r="E91" s="270" t="s">
        <v>844</v>
      </c>
      <c r="F91" s="80" t="s">
        <v>849</v>
      </c>
      <c r="G91" s="334"/>
      <c r="H91" s="335"/>
      <c r="I91" s="270" t="s">
        <v>78</v>
      </c>
      <c r="J91" s="80" t="s">
        <v>312</v>
      </c>
      <c r="K91" s="270" t="s">
        <v>78</v>
      </c>
      <c r="L91" s="80" t="s">
        <v>859</v>
      </c>
      <c r="M91" s="331">
        <v>45216</v>
      </c>
      <c r="N91" s="331">
        <v>45219</v>
      </c>
      <c r="O91" s="336"/>
      <c r="P91" s="337"/>
      <c r="Q91" s="316"/>
      <c r="R91" s="316"/>
      <c r="S91" s="317"/>
      <c r="T91" s="270">
        <v>3</v>
      </c>
      <c r="U91" s="271">
        <v>527.75</v>
      </c>
      <c r="V91" s="270"/>
      <c r="W91" s="271">
        <v>0</v>
      </c>
      <c r="X91" s="270">
        <v>3</v>
      </c>
      <c r="Y91" s="269">
        <f t="shared" si="6"/>
        <v>1583.25</v>
      </c>
      <c r="Z91" s="269">
        <f t="shared" si="9"/>
        <v>1583.25</v>
      </c>
      <c r="AA91" s="29" t="s">
        <v>81</v>
      </c>
      <c r="AB91" s="13"/>
      <c r="AC91" s="13"/>
    </row>
    <row r="92" spans="1:29" ht="28.5" x14ac:dyDescent="0.2">
      <c r="A92" s="29" t="s">
        <v>329</v>
      </c>
      <c r="B92" s="270" t="s">
        <v>781</v>
      </c>
      <c r="C92" s="329" t="s">
        <v>785</v>
      </c>
      <c r="D92" s="80" t="s">
        <v>761</v>
      </c>
      <c r="E92" s="270" t="s">
        <v>777</v>
      </c>
      <c r="F92" s="29" t="s">
        <v>109</v>
      </c>
      <c r="G92" s="106"/>
      <c r="H92" s="270"/>
      <c r="I92" s="270" t="s">
        <v>78</v>
      </c>
      <c r="J92" s="80" t="s">
        <v>284</v>
      </c>
      <c r="K92" s="270" t="s">
        <v>78</v>
      </c>
      <c r="L92" s="80" t="s">
        <v>860</v>
      </c>
      <c r="M92" s="331">
        <v>45208</v>
      </c>
      <c r="N92" s="331">
        <v>45209</v>
      </c>
      <c r="O92" s="332"/>
      <c r="P92" s="271"/>
      <c r="Q92" s="316"/>
      <c r="R92" s="316"/>
      <c r="S92" s="317"/>
      <c r="T92" s="270">
        <v>1</v>
      </c>
      <c r="U92" s="271">
        <v>527.75</v>
      </c>
      <c r="V92" s="270"/>
      <c r="W92" s="271">
        <v>0</v>
      </c>
      <c r="X92" s="270">
        <v>1</v>
      </c>
      <c r="Y92" s="269">
        <f t="shared" si="6"/>
        <v>527.75</v>
      </c>
      <c r="Z92" s="269">
        <f t="shared" si="9"/>
        <v>527.75</v>
      </c>
      <c r="AA92" s="29" t="s">
        <v>81</v>
      </c>
      <c r="AB92" s="13"/>
      <c r="AC92" s="13"/>
    </row>
    <row r="93" spans="1:29" ht="42.75" x14ac:dyDescent="0.2">
      <c r="A93" s="29" t="s">
        <v>329</v>
      </c>
      <c r="B93" s="270" t="s">
        <v>781</v>
      </c>
      <c r="C93" s="329" t="s">
        <v>785</v>
      </c>
      <c r="D93" s="80" t="s">
        <v>761</v>
      </c>
      <c r="E93" s="270" t="s">
        <v>777</v>
      </c>
      <c r="F93" s="29" t="s">
        <v>109</v>
      </c>
      <c r="G93" s="106"/>
      <c r="H93" s="270"/>
      <c r="I93" s="270" t="s">
        <v>78</v>
      </c>
      <c r="J93" s="80" t="s">
        <v>284</v>
      </c>
      <c r="K93" s="270" t="s">
        <v>78</v>
      </c>
      <c r="L93" s="80" t="s">
        <v>861</v>
      </c>
      <c r="M93" s="331">
        <v>45222</v>
      </c>
      <c r="N93" s="331">
        <v>45223</v>
      </c>
      <c r="O93" s="332"/>
      <c r="P93" s="271"/>
      <c r="Q93" s="316"/>
      <c r="R93" s="316"/>
      <c r="S93" s="317"/>
      <c r="T93" s="270">
        <v>1</v>
      </c>
      <c r="U93" s="271">
        <v>527.75</v>
      </c>
      <c r="V93" s="270"/>
      <c r="W93" s="271">
        <v>0</v>
      </c>
      <c r="X93" s="270">
        <v>1</v>
      </c>
      <c r="Y93" s="269">
        <f t="shared" si="6"/>
        <v>527.75</v>
      </c>
      <c r="Z93" s="269">
        <f t="shared" si="9"/>
        <v>527.75</v>
      </c>
      <c r="AA93" s="29" t="s">
        <v>81</v>
      </c>
      <c r="AB93" s="13"/>
      <c r="AC93" s="13"/>
    </row>
    <row r="94" spans="1:29" ht="28.5" x14ac:dyDescent="0.2">
      <c r="A94" s="29" t="s">
        <v>329</v>
      </c>
      <c r="B94" s="270" t="s">
        <v>781</v>
      </c>
      <c r="C94" s="333" t="s">
        <v>764</v>
      </c>
      <c r="D94" s="270" t="s">
        <v>765</v>
      </c>
      <c r="E94" s="270" t="s">
        <v>815</v>
      </c>
      <c r="F94" s="29" t="s">
        <v>109</v>
      </c>
      <c r="G94" s="106"/>
      <c r="H94" s="270"/>
      <c r="I94" s="270" t="s">
        <v>78</v>
      </c>
      <c r="J94" s="80" t="s">
        <v>312</v>
      </c>
      <c r="K94" s="270" t="s">
        <v>78</v>
      </c>
      <c r="L94" s="80" t="s">
        <v>862</v>
      </c>
      <c r="M94" s="331">
        <v>45224</v>
      </c>
      <c r="N94" s="331">
        <v>45226</v>
      </c>
      <c r="O94" s="332"/>
      <c r="P94" s="271"/>
      <c r="Q94" s="316"/>
      <c r="R94" s="316"/>
      <c r="S94" s="317"/>
      <c r="T94" s="270">
        <v>2</v>
      </c>
      <c r="U94" s="271">
        <v>527.75</v>
      </c>
      <c r="V94" s="270"/>
      <c r="W94" s="271">
        <v>0</v>
      </c>
      <c r="X94" s="270">
        <v>2</v>
      </c>
      <c r="Y94" s="269">
        <f t="shared" si="6"/>
        <v>1055.5</v>
      </c>
      <c r="Z94" s="269">
        <f t="shared" si="9"/>
        <v>1055.5</v>
      </c>
      <c r="AA94" s="29" t="s">
        <v>81</v>
      </c>
      <c r="AB94" s="13"/>
      <c r="AC94" s="13"/>
    </row>
    <row r="95" spans="1:29" ht="15.75" customHeight="1" x14ac:dyDescent="0.2">
      <c r="A95" s="11"/>
      <c r="B95" s="5"/>
      <c r="C95" s="21"/>
      <c r="D95" s="13"/>
      <c r="E95" s="13"/>
      <c r="F95" s="13"/>
      <c r="G95" s="14"/>
      <c r="H95" s="14"/>
      <c r="I95" s="14"/>
      <c r="J95" s="14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13"/>
      <c r="AB95" s="13"/>
      <c r="AC95" s="13"/>
    </row>
    <row r="96" spans="1:29" ht="15.75" customHeight="1" x14ac:dyDescent="0.25">
      <c r="A96" s="591" t="s">
        <v>16</v>
      </c>
      <c r="B96" s="570"/>
      <c r="C96" s="570"/>
      <c r="D96" s="570"/>
      <c r="E96" s="570"/>
      <c r="F96" s="570"/>
      <c r="G96" s="570"/>
      <c r="H96" s="570"/>
      <c r="I96" s="570"/>
      <c r="J96" s="570"/>
      <c r="K96" s="570"/>
      <c r="L96" s="571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</row>
    <row r="97" spans="1:29" ht="15.75" customHeight="1" x14ac:dyDescent="0.2">
      <c r="A97" s="592" t="s">
        <v>17</v>
      </c>
      <c r="B97" s="579"/>
      <c r="C97" s="579"/>
      <c r="D97" s="579"/>
      <c r="E97" s="579"/>
      <c r="F97" s="579"/>
      <c r="G97" s="579"/>
      <c r="H97" s="579"/>
      <c r="I97" s="579"/>
      <c r="J97" s="579"/>
      <c r="K97" s="579"/>
      <c r="L97" s="580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</row>
    <row r="98" spans="1:29" ht="15.75" customHeight="1" x14ac:dyDescent="0.2">
      <c r="A98" s="590" t="s">
        <v>18</v>
      </c>
      <c r="B98" s="579"/>
      <c r="C98" s="579"/>
      <c r="D98" s="579"/>
      <c r="E98" s="579"/>
      <c r="F98" s="579"/>
      <c r="G98" s="579"/>
      <c r="H98" s="579"/>
      <c r="I98" s="579"/>
      <c r="J98" s="579"/>
      <c r="K98" s="579"/>
      <c r="L98" s="580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</row>
    <row r="99" spans="1:29" ht="15.75" customHeight="1" x14ac:dyDescent="0.2">
      <c r="A99" s="590" t="s">
        <v>19</v>
      </c>
      <c r="B99" s="579"/>
      <c r="C99" s="579"/>
      <c r="D99" s="579"/>
      <c r="E99" s="579"/>
      <c r="F99" s="579"/>
      <c r="G99" s="579"/>
      <c r="H99" s="579"/>
      <c r="I99" s="579"/>
      <c r="J99" s="579"/>
      <c r="K99" s="579"/>
      <c r="L99" s="580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</row>
    <row r="100" spans="1:29" ht="15.75" customHeight="1" x14ac:dyDescent="0.2">
      <c r="A100" s="590" t="s">
        <v>20</v>
      </c>
      <c r="B100" s="579"/>
      <c r="C100" s="579"/>
      <c r="D100" s="579"/>
      <c r="E100" s="579"/>
      <c r="F100" s="579"/>
      <c r="G100" s="579"/>
      <c r="H100" s="579"/>
      <c r="I100" s="579"/>
      <c r="J100" s="579"/>
      <c r="K100" s="579"/>
      <c r="L100" s="580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</row>
    <row r="101" spans="1:29" ht="15.75" customHeight="1" x14ac:dyDescent="0.2">
      <c r="A101" s="590" t="s">
        <v>21</v>
      </c>
      <c r="B101" s="579"/>
      <c r="C101" s="579"/>
      <c r="D101" s="579"/>
      <c r="E101" s="579"/>
      <c r="F101" s="579"/>
      <c r="G101" s="579"/>
      <c r="H101" s="579"/>
      <c r="I101" s="579"/>
      <c r="J101" s="579"/>
      <c r="K101" s="579"/>
      <c r="L101" s="580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</row>
    <row r="102" spans="1:29" ht="15.75" customHeight="1" x14ac:dyDescent="0.2">
      <c r="A102" s="590" t="s">
        <v>22</v>
      </c>
      <c r="B102" s="579"/>
      <c r="C102" s="579"/>
      <c r="D102" s="579"/>
      <c r="E102" s="579"/>
      <c r="F102" s="579"/>
      <c r="G102" s="579"/>
      <c r="H102" s="579"/>
      <c r="I102" s="579"/>
      <c r="J102" s="579"/>
      <c r="K102" s="579"/>
      <c r="L102" s="580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</row>
    <row r="103" spans="1:29" ht="15.75" customHeight="1" x14ac:dyDescent="0.2">
      <c r="A103" s="590" t="s">
        <v>23</v>
      </c>
      <c r="B103" s="579"/>
      <c r="C103" s="579"/>
      <c r="D103" s="579"/>
      <c r="E103" s="579"/>
      <c r="F103" s="579"/>
      <c r="G103" s="579"/>
      <c r="H103" s="579"/>
      <c r="I103" s="579"/>
      <c r="J103" s="579"/>
      <c r="K103" s="579"/>
      <c r="L103" s="580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</row>
    <row r="104" spans="1:29" ht="15.75" customHeight="1" x14ac:dyDescent="0.2">
      <c r="A104" s="590" t="s">
        <v>49</v>
      </c>
      <c r="B104" s="579"/>
      <c r="C104" s="579"/>
      <c r="D104" s="579"/>
      <c r="E104" s="579"/>
      <c r="F104" s="579"/>
      <c r="G104" s="579"/>
      <c r="H104" s="579"/>
      <c r="I104" s="579"/>
      <c r="J104" s="579"/>
      <c r="K104" s="579"/>
      <c r="L104" s="580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</row>
    <row r="105" spans="1:29" ht="15.75" customHeight="1" x14ac:dyDescent="0.2">
      <c r="A105" s="590" t="s">
        <v>50</v>
      </c>
      <c r="B105" s="579"/>
      <c r="C105" s="579"/>
      <c r="D105" s="579"/>
      <c r="E105" s="579"/>
      <c r="F105" s="579"/>
      <c r="G105" s="579"/>
      <c r="H105" s="579"/>
      <c r="I105" s="579"/>
      <c r="J105" s="579"/>
      <c r="K105" s="579"/>
      <c r="L105" s="580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</row>
    <row r="106" spans="1:29" ht="15.75" customHeight="1" x14ac:dyDescent="0.2">
      <c r="A106" s="590" t="s">
        <v>51</v>
      </c>
      <c r="B106" s="579"/>
      <c r="C106" s="579"/>
      <c r="D106" s="579"/>
      <c r="E106" s="579"/>
      <c r="F106" s="579"/>
      <c r="G106" s="579"/>
      <c r="H106" s="579"/>
      <c r="I106" s="579"/>
      <c r="J106" s="579"/>
      <c r="K106" s="579"/>
      <c r="L106" s="580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  <c r="AB106" s="13"/>
      <c r="AC106" s="13"/>
    </row>
    <row r="107" spans="1:29" ht="15.75" customHeight="1" x14ac:dyDescent="0.2">
      <c r="A107" s="590" t="s">
        <v>52</v>
      </c>
      <c r="B107" s="579"/>
      <c r="C107" s="579"/>
      <c r="D107" s="579"/>
      <c r="E107" s="579"/>
      <c r="F107" s="579"/>
      <c r="G107" s="579"/>
      <c r="H107" s="579"/>
      <c r="I107" s="579"/>
      <c r="J107" s="579"/>
      <c r="K107" s="579"/>
      <c r="L107" s="580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  <c r="AA107" s="13"/>
      <c r="AB107" s="13"/>
      <c r="AC107" s="13"/>
    </row>
    <row r="108" spans="1:29" ht="15.75" customHeight="1" x14ac:dyDescent="0.2">
      <c r="A108" s="590" t="s">
        <v>53</v>
      </c>
      <c r="B108" s="579"/>
      <c r="C108" s="579"/>
      <c r="D108" s="579"/>
      <c r="E108" s="579"/>
      <c r="F108" s="579"/>
      <c r="G108" s="579"/>
      <c r="H108" s="579"/>
      <c r="I108" s="579"/>
      <c r="J108" s="579"/>
      <c r="K108" s="579"/>
      <c r="L108" s="580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  <c r="AA108" s="13"/>
      <c r="AB108" s="13"/>
      <c r="AC108" s="13"/>
    </row>
    <row r="109" spans="1:29" ht="15.75" customHeight="1" x14ac:dyDescent="0.2">
      <c r="A109" s="590" t="s">
        <v>54</v>
      </c>
      <c r="B109" s="579"/>
      <c r="C109" s="579"/>
      <c r="D109" s="579"/>
      <c r="E109" s="579"/>
      <c r="F109" s="579"/>
      <c r="G109" s="579"/>
      <c r="H109" s="579"/>
      <c r="I109" s="579"/>
      <c r="J109" s="579"/>
      <c r="K109" s="579"/>
      <c r="L109" s="580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</row>
    <row r="110" spans="1:29" ht="15.75" customHeight="1" x14ac:dyDescent="0.2">
      <c r="A110" s="590" t="s">
        <v>55</v>
      </c>
      <c r="B110" s="579"/>
      <c r="C110" s="579"/>
      <c r="D110" s="579"/>
      <c r="E110" s="579"/>
      <c r="F110" s="579"/>
      <c r="G110" s="579"/>
      <c r="H110" s="579"/>
      <c r="I110" s="579"/>
      <c r="J110" s="579"/>
      <c r="K110" s="579"/>
      <c r="L110" s="580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</row>
    <row r="111" spans="1:29" ht="15.75" customHeight="1" x14ac:dyDescent="0.2">
      <c r="A111" s="590" t="s">
        <v>56</v>
      </c>
      <c r="B111" s="579"/>
      <c r="C111" s="579"/>
      <c r="D111" s="579"/>
      <c r="E111" s="579"/>
      <c r="F111" s="579"/>
      <c r="G111" s="579"/>
      <c r="H111" s="579"/>
      <c r="I111" s="579"/>
      <c r="J111" s="579"/>
      <c r="K111" s="579"/>
      <c r="L111" s="580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  <c r="AA111" s="13"/>
      <c r="AB111" s="13"/>
      <c r="AC111" s="13"/>
    </row>
    <row r="112" spans="1:29" ht="15.75" customHeight="1" x14ac:dyDescent="0.2">
      <c r="A112" s="590" t="s">
        <v>57</v>
      </c>
      <c r="B112" s="579"/>
      <c r="C112" s="579"/>
      <c r="D112" s="579"/>
      <c r="E112" s="579"/>
      <c r="F112" s="579"/>
      <c r="G112" s="579"/>
      <c r="H112" s="579"/>
      <c r="I112" s="579"/>
      <c r="J112" s="579"/>
      <c r="K112" s="579"/>
      <c r="L112" s="580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  <c r="AA112" s="13"/>
      <c r="AB112" s="13"/>
      <c r="AC112" s="13"/>
    </row>
    <row r="113" spans="1:29" ht="15.75" customHeight="1" x14ac:dyDescent="0.2">
      <c r="A113" s="590" t="s">
        <v>58</v>
      </c>
      <c r="B113" s="579"/>
      <c r="C113" s="579"/>
      <c r="D113" s="579"/>
      <c r="E113" s="579"/>
      <c r="F113" s="579"/>
      <c r="G113" s="579"/>
      <c r="H113" s="579"/>
      <c r="I113" s="579"/>
      <c r="J113" s="579"/>
      <c r="K113" s="579"/>
      <c r="L113" s="580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  <c r="AA113" s="13"/>
      <c r="AB113" s="13"/>
      <c r="AC113" s="13"/>
    </row>
    <row r="114" spans="1:29" ht="15.75" customHeight="1" x14ac:dyDescent="0.2">
      <c r="A114" s="590" t="s">
        <v>59</v>
      </c>
      <c r="B114" s="579"/>
      <c r="C114" s="579"/>
      <c r="D114" s="579"/>
      <c r="E114" s="579"/>
      <c r="F114" s="579"/>
      <c r="G114" s="579"/>
      <c r="H114" s="579"/>
      <c r="I114" s="579"/>
      <c r="J114" s="579"/>
      <c r="K114" s="579"/>
      <c r="L114" s="580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</row>
    <row r="115" spans="1:29" ht="15.75" customHeight="1" x14ac:dyDescent="0.2">
      <c r="A115" s="590" t="s">
        <v>60</v>
      </c>
      <c r="B115" s="579"/>
      <c r="C115" s="579"/>
      <c r="D115" s="579"/>
      <c r="E115" s="579"/>
      <c r="F115" s="579"/>
      <c r="G115" s="579"/>
      <c r="H115" s="579"/>
      <c r="I115" s="579"/>
      <c r="J115" s="579"/>
      <c r="K115" s="579"/>
      <c r="L115" s="580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</row>
    <row r="116" spans="1:29" ht="15.75" customHeight="1" x14ac:dyDescent="0.2">
      <c r="A116" s="590" t="s">
        <v>61</v>
      </c>
      <c r="B116" s="579"/>
      <c r="C116" s="579"/>
      <c r="D116" s="579"/>
      <c r="E116" s="579"/>
      <c r="F116" s="579"/>
      <c r="G116" s="579"/>
      <c r="H116" s="579"/>
      <c r="I116" s="579"/>
      <c r="J116" s="579"/>
      <c r="K116" s="579"/>
      <c r="L116" s="580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  <c r="AC116" s="13"/>
    </row>
    <row r="117" spans="1:29" ht="15.75" customHeight="1" x14ac:dyDescent="0.2">
      <c r="A117" s="590" t="s">
        <v>62</v>
      </c>
      <c r="B117" s="579"/>
      <c r="C117" s="579"/>
      <c r="D117" s="579"/>
      <c r="E117" s="579"/>
      <c r="F117" s="579"/>
      <c r="G117" s="579"/>
      <c r="H117" s="579"/>
      <c r="I117" s="579"/>
      <c r="J117" s="579"/>
      <c r="K117" s="579"/>
      <c r="L117" s="580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</row>
    <row r="118" spans="1:29" ht="15.75" customHeight="1" x14ac:dyDescent="0.2">
      <c r="A118" s="590" t="s">
        <v>63</v>
      </c>
      <c r="B118" s="579"/>
      <c r="C118" s="579"/>
      <c r="D118" s="579"/>
      <c r="E118" s="579"/>
      <c r="F118" s="579"/>
      <c r="G118" s="579"/>
      <c r="H118" s="579"/>
      <c r="I118" s="579"/>
      <c r="J118" s="579"/>
      <c r="K118" s="579"/>
      <c r="L118" s="580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</row>
    <row r="119" spans="1:29" ht="15.75" customHeight="1" x14ac:dyDescent="0.2">
      <c r="A119" s="590" t="s">
        <v>64</v>
      </c>
      <c r="B119" s="579"/>
      <c r="C119" s="579"/>
      <c r="D119" s="579"/>
      <c r="E119" s="579"/>
      <c r="F119" s="579"/>
      <c r="G119" s="579"/>
      <c r="H119" s="579"/>
      <c r="I119" s="579"/>
      <c r="J119" s="579"/>
      <c r="K119" s="579"/>
      <c r="L119" s="580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</row>
    <row r="120" spans="1:29" ht="15.75" customHeight="1" x14ac:dyDescent="0.2">
      <c r="A120" s="590" t="s">
        <v>65</v>
      </c>
      <c r="B120" s="579"/>
      <c r="C120" s="579"/>
      <c r="D120" s="579"/>
      <c r="E120" s="579"/>
      <c r="F120" s="579"/>
      <c r="G120" s="579"/>
      <c r="H120" s="579"/>
      <c r="I120" s="579"/>
      <c r="J120" s="579"/>
      <c r="K120" s="579"/>
      <c r="L120" s="580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  <c r="AA120" s="13"/>
      <c r="AB120" s="13"/>
      <c r="AC120" s="13"/>
    </row>
    <row r="121" spans="1:29" ht="15.75" customHeight="1" x14ac:dyDescent="0.2">
      <c r="A121" s="590" t="s">
        <v>66</v>
      </c>
      <c r="B121" s="579"/>
      <c r="C121" s="579"/>
      <c r="D121" s="579"/>
      <c r="E121" s="579"/>
      <c r="F121" s="579"/>
      <c r="G121" s="579"/>
      <c r="H121" s="579"/>
      <c r="I121" s="579"/>
      <c r="J121" s="579"/>
      <c r="K121" s="579"/>
      <c r="L121" s="580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</row>
    <row r="122" spans="1:29" ht="15.75" customHeight="1" x14ac:dyDescent="0.2">
      <c r="A122" s="590" t="s">
        <v>67</v>
      </c>
      <c r="B122" s="579"/>
      <c r="C122" s="579"/>
      <c r="D122" s="579"/>
      <c r="E122" s="579"/>
      <c r="F122" s="579"/>
      <c r="G122" s="579"/>
      <c r="H122" s="579"/>
      <c r="I122" s="579"/>
      <c r="J122" s="579"/>
      <c r="K122" s="579"/>
      <c r="L122" s="580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</row>
    <row r="123" spans="1:29" ht="15.75" customHeight="1" x14ac:dyDescent="0.2">
      <c r="A123" s="590" t="s">
        <v>68</v>
      </c>
      <c r="B123" s="579"/>
      <c r="C123" s="579"/>
      <c r="D123" s="579"/>
      <c r="E123" s="579"/>
      <c r="F123" s="579"/>
      <c r="G123" s="579"/>
      <c r="H123" s="579"/>
      <c r="I123" s="579"/>
      <c r="J123" s="579"/>
      <c r="K123" s="579"/>
      <c r="L123" s="580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</row>
    <row r="124" spans="1:29" ht="15.75" customHeight="1" x14ac:dyDescent="0.2">
      <c r="A124" s="590" t="s">
        <v>69</v>
      </c>
      <c r="B124" s="579"/>
      <c r="C124" s="579"/>
      <c r="D124" s="579"/>
      <c r="E124" s="579"/>
      <c r="F124" s="579"/>
      <c r="G124" s="579"/>
      <c r="H124" s="579"/>
      <c r="I124" s="579"/>
      <c r="J124" s="579"/>
      <c r="K124" s="579"/>
      <c r="L124" s="580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</row>
    <row r="125" spans="1:29" ht="15.75" customHeight="1" x14ac:dyDescent="0.2">
      <c r="A125" s="590" t="s">
        <v>70</v>
      </c>
      <c r="B125" s="579"/>
      <c r="C125" s="579"/>
      <c r="D125" s="579"/>
      <c r="E125" s="579"/>
      <c r="F125" s="579"/>
      <c r="G125" s="579"/>
      <c r="H125" s="579"/>
      <c r="I125" s="579"/>
      <c r="J125" s="579"/>
      <c r="K125" s="579"/>
      <c r="L125" s="580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</row>
    <row r="126" spans="1:29" ht="15.75" customHeight="1" x14ac:dyDescent="0.2">
      <c r="B126" s="13"/>
      <c r="C126" s="22"/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  <c r="AA126" s="13"/>
      <c r="AB126" s="13"/>
      <c r="AC126" s="13"/>
    </row>
    <row r="127" spans="1:29" ht="15.75" customHeight="1" x14ac:dyDescent="0.2">
      <c r="A127" s="13"/>
      <c r="B127" s="13"/>
      <c r="C127" s="22"/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</row>
    <row r="128" spans="1:29" ht="15.75" customHeight="1" x14ac:dyDescent="0.2">
      <c r="A128" s="13"/>
      <c r="B128" s="13"/>
      <c r="C128" s="22"/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  <c r="AA128" s="13"/>
      <c r="AB128" s="13"/>
      <c r="AC128" s="13"/>
    </row>
    <row r="129" spans="1:29" ht="15.75" customHeight="1" x14ac:dyDescent="0.2">
      <c r="A129" s="13"/>
      <c r="B129" s="13"/>
      <c r="C129" s="22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  <c r="AA129" s="13"/>
      <c r="AB129" s="13"/>
      <c r="AC129" s="13"/>
    </row>
    <row r="130" spans="1:29" ht="15.75" customHeight="1" x14ac:dyDescent="0.2">
      <c r="A130" s="13"/>
      <c r="B130" s="13"/>
      <c r="C130" s="22"/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</row>
    <row r="131" spans="1:29" ht="15.75" customHeight="1" x14ac:dyDescent="0.2">
      <c r="A131" s="13"/>
      <c r="B131" s="13"/>
      <c r="C131" s="22"/>
      <c r="D131" s="13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3"/>
      <c r="AA131" s="13"/>
      <c r="AB131" s="13"/>
      <c r="AC131" s="13"/>
    </row>
    <row r="132" spans="1:29" ht="15.75" customHeight="1" x14ac:dyDescent="0.2">
      <c r="A132" s="13"/>
      <c r="B132" s="13"/>
      <c r="C132" s="22"/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</row>
    <row r="133" spans="1:29" ht="15.75" customHeight="1" x14ac:dyDescent="0.2">
      <c r="A133" s="13"/>
      <c r="B133" s="13"/>
      <c r="C133" s="22"/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/>
      <c r="AC133" s="13"/>
    </row>
    <row r="134" spans="1:29" ht="15.75" customHeight="1" x14ac:dyDescent="0.2">
      <c r="A134" s="13"/>
      <c r="B134" s="13"/>
      <c r="C134" s="22"/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</row>
    <row r="135" spans="1:29" ht="15.75" customHeight="1" x14ac:dyDescent="0.2">
      <c r="A135" s="13"/>
      <c r="B135" s="13"/>
      <c r="C135" s="22"/>
      <c r="D135" s="13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  <c r="AA135" s="13"/>
      <c r="AB135" s="13"/>
      <c r="AC135" s="13"/>
    </row>
    <row r="136" spans="1:29" ht="15.75" customHeight="1" x14ac:dyDescent="0.2">
      <c r="A136" s="13"/>
      <c r="B136" s="13"/>
      <c r="C136" s="22"/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  <c r="AA136" s="13"/>
      <c r="AB136" s="13"/>
      <c r="AC136" s="13"/>
    </row>
    <row r="137" spans="1:29" ht="15.75" customHeight="1" x14ac:dyDescent="0.2">
      <c r="A137" s="13"/>
      <c r="B137" s="13"/>
      <c r="C137" s="22"/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</row>
    <row r="138" spans="1:29" ht="15.75" customHeight="1" x14ac:dyDescent="0.2">
      <c r="A138" s="13"/>
      <c r="B138" s="13"/>
      <c r="C138" s="22"/>
      <c r="D138" s="13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3"/>
      <c r="AA138" s="13"/>
      <c r="AB138" s="13"/>
      <c r="AC138" s="13"/>
    </row>
    <row r="139" spans="1:29" ht="15.75" customHeight="1" x14ac:dyDescent="0.2">
      <c r="A139" s="13"/>
      <c r="B139" s="13"/>
      <c r="C139" s="22"/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</row>
    <row r="140" spans="1:29" ht="15.75" customHeight="1" x14ac:dyDescent="0.2">
      <c r="A140" s="13"/>
      <c r="B140" s="13"/>
      <c r="C140" s="22"/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</row>
    <row r="141" spans="1:29" ht="15.75" customHeight="1" x14ac:dyDescent="0.2">
      <c r="A141" s="13"/>
      <c r="B141" s="13"/>
      <c r="C141" s="22"/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</row>
    <row r="142" spans="1:29" ht="15.75" customHeight="1" x14ac:dyDescent="0.2">
      <c r="A142" s="13"/>
      <c r="B142" s="13"/>
      <c r="C142" s="22"/>
      <c r="D142" s="13"/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  <c r="AA142" s="13"/>
      <c r="AB142" s="13"/>
      <c r="AC142" s="13"/>
    </row>
    <row r="143" spans="1:29" ht="15.75" customHeight="1" x14ac:dyDescent="0.2">
      <c r="A143" s="13"/>
      <c r="B143" s="13"/>
      <c r="C143" s="22"/>
      <c r="D143" s="13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13"/>
      <c r="AA143" s="13"/>
      <c r="AB143" s="13"/>
      <c r="AC143" s="13"/>
    </row>
    <row r="144" spans="1:29" ht="15.75" customHeight="1" x14ac:dyDescent="0.2">
      <c r="A144" s="13"/>
      <c r="B144" s="13"/>
      <c r="C144" s="22"/>
      <c r="D144" s="13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  <c r="AA144" s="13"/>
      <c r="AB144" s="13"/>
      <c r="AC144" s="13"/>
    </row>
    <row r="145" spans="1:29" ht="15.75" customHeight="1" x14ac:dyDescent="0.2">
      <c r="A145" s="13"/>
      <c r="B145" s="13"/>
      <c r="C145" s="22"/>
      <c r="D145" s="13"/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  <c r="AA145" s="13"/>
      <c r="AB145" s="13"/>
      <c r="AC145" s="13"/>
    </row>
    <row r="146" spans="1:29" ht="15.75" customHeight="1" x14ac:dyDescent="0.2">
      <c r="A146" s="13"/>
      <c r="B146" s="13"/>
      <c r="C146" s="22"/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</row>
    <row r="147" spans="1:29" ht="15.75" customHeight="1" x14ac:dyDescent="0.2">
      <c r="A147" s="13"/>
      <c r="B147" s="13"/>
      <c r="C147" s="22"/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  <c r="AA147" s="13"/>
      <c r="AB147" s="13"/>
      <c r="AC147" s="13"/>
    </row>
    <row r="148" spans="1:29" ht="15.75" customHeight="1" x14ac:dyDescent="0.2">
      <c r="A148" s="13"/>
      <c r="B148" s="13"/>
      <c r="C148" s="22"/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</row>
    <row r="149" spans="1:29" ht="15.75" customHeight="1" x14ac:dyDescent="0.2">
      <c r="A149" s="13"/>
      <c r="B149" s="13"/>
      <c r="C149" s="22"/>
      <c r="D149" s="13"/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3"/>
      <c r="AA149" s="13"/>
      <c r="AB149" s="13"/>
      <c r="AC149" s="13"/>
    </row>
    <row r="150" spans="1:29" ht="15.75" customHeight="1" x14ac:dyDescent="0.2">
      <c r="A150" s="13"/>
      <c r="B150" s="13"/>
      <c r="C150" s="22"/>
      <c r="D150" s="13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  <c r="Z150" s="13"/>
      <c r="AA150" s="13"/>
      <c r="AB150" s="13"/>
      <c r="AC150" s="13"/>
    </row>
    <row r="151" spans="1:29" ht="15.75" customHeight="1" x14ac:dyDescent="0.2">
      <c r="A151" s="13"/>
      <c r="B151" s="13"/>
      <c r="C151" s="22"/>
      <c r="D151" s="13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  <c r="Z151" s="13"/>
      <c r="AA151" s="13"/>
      <c r="AB151" s="13"/>
      <c r="AC151" s="13"/>
    </row>
    <row r="152" spans="1:29" ht="15.75" customHeight="1" x14ac:dyDescent="0.2">
      <c r="A152" s="13"/>
      <c r="B152" s="13"/>
      <c r="C152" s="22"/>
      <c r="D152" s="13"/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  <c r="Z152" s="13"/>
      <c r="AA152" s="13"/>
      <c r="AB152" s="13"/>
      <c r="AC152" s="13"/>
    </row>
    <row r="153" spans="1:29" ht="15.75" customHeight="1" x14ac:dyDescent="0.2">
      <c r="A153" s="13"/>
      <c r="B153" s="13"/>
      <c r="C153" s="22"/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</row>
    <row r="154" spans="1:29" ht="15.75" customHeight="1" x14ac:dyDescent="0.2">
      <c r="A154" s="13"/>
      <c r="B154" s="13"/>
      <c r="C154" s="22"/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</row>
    <row r="155" spans="1:29" ht="15.75" customHeight="1" x14ac:dyDescent="0.2">
      <c r="A155" s="13"/>
      <c r="B155" s="13"/>
      <c r="C155" s="22"/>
      <c r="D155" s="13"/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  <c r="Z155" s="13"/>
      <c r="AA155" s="13"/>
      <c r="AB155" s="13"/>
      <c r="AC155" s="13"/>
    </row>
    <row r="156" spans="1:29" ht="15.75" customHeight="1" x14ac:dyDescent="0.2">
      <c r="A156" s="13"/>
      <c r="B156" s="13"/>
      <c r="C156" s="22"/>
      <c r="D156" s="13"/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  <c r="Z156" s="13"/>
      <c r="AA156" s="13"/>
      <c r="AB156" s="13"/>
      <c r="AC156" s="13"/>
    </row>
    <row r="157" spans="1:29" ht="15.75" customHeight="1" x14ac:dyDescent="0.2">
      <c r="A157" s="13"/>
      <c r="B157" s="13"/>
      <c r="C157" s="22"/>
      <c r="D157" s="13"/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13"/>
      <c r="Y157" s="13"/>
      <c r="Z157" s="13"/>
      <c r="AA157" s="13"/>
      <c r="AB157" s="13"/>
      <c r="AC157" s="13"/>
    </row>
    <row r="158" spans="1:29" ht="15.75" customHeight="1" x14ac:dyDescent="0.2">
      <c r="A158" s="13"/>
      <c r="B158" s="13"/>
      <c r="C158" s="22"/>
      <c r="D158" s="13"/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3"/>
      <c r="Y158" s="13"/>
      <c r="Z158" s="13"/>
      <c r="AA158" s="13"/>
      <c r="AB158" s="13"/>
      <c r="AC158" s="13"/>
    </row>
    <row r="159" spans="1:29" ht="15.75" customHeight="1" x14ac:dyDescent="0.2">
      <c r="A159" s="13"/>
      <c r="B159" s="13"/>
      <c r="C159" s="22"/>
      <c r="D159" s="13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  <c r="Z159" s="13"/>
      <c r="AA159" s="13"/>
      <c r="AB159" s="13"/>
      <c r="AC159" s="13"/>
    </row>
    <row r="160" spans="1:29" ht="15.75" customHeight="1" x14ac:dyDescent="0.2">
      <c r="A160" s="13"/>
      <c r="B160" s="13"/>
      <c r="C160" s="22"/>
      <c r="D160" s="13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  <c r="Z160" s="13"/>
      <c r="AA160" s="13"/>
      <c r="AB160" s="13"/>
      <c r="AC160" s="13"/>
    </row>
    <row r="161" spans="1:29" ht="15.75" customHeight="1" x14ac:dyDescent="0.2">
      <c r="A161" s="13"/>
      <c r="B161" s="13"/>
      <c r="C161" s="22"/>
      <c r="D161" s="13"/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13"/>
      <c r="Y161" s="13"/>
      <c r="Z161" s="13"/>
      <c r="AA161" s="13"/>
      <c r="AB161" s="13"/>
      <c r="AC161" s="13"/>
    </row>
    <row r="162" spans="1:29" ht="15.75" customHeight="1" x14ac:dyDescent="0.2">
      <c r="A162" s="13"/>
      <c r="B162" s="13"/>
      <c r="C162" s="22"/>
      <c r="D162" s="13"/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/>
      <c r="V162" s="13"/>
      <c r="W162" s="13"/>
      <c r="X162" s="13"/>
      <c r="Y162" s="13"/>
      <c r="Z162" s="13"/>
      <c r="AA162" s="13"/>
      <c r="AB162" s="13"/>
      <c r="AC162" s="13"/>
    </row>
    <row r="163" spans="1:29" ht="15.75" customHeight="1" x14ac:dyDescent="0.2">
      <c r="A163" s="13"/>
      <c r="B163" s="13"/>
      <c r="C163" s="22"/>
      <c r="D163" s="13"/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3"/>
      <c r="Y163" s="13"/>
      <c r="Z163" s="13"/>
      <c r="AA163" s="13"/>
      <c r="AB163" s="13"/>
      <c r="AC163" s="13"/>
    </row>
    <row r="164" spans="1:29" ht="15.75" customHeight="1" x14ac:dyDescent="0.2">
      <c r="A164" s="13"/>
      <c r="B164" s="13"/>
      <c r="C164" s="22"/>
      <c r="D164" s="13"/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3"/>
      <c r="Y164" s="13"/>
      <c r="Z164" s="13"/>
      <c r="AA164" s="13"/>
      <c r="AB164" s="13"/>
      <c r="AC164" s="13"/>
    </row>
    <row r="165" spans="1:29" ht="15.75" customHeight="1" x14ac:dyDescent="0.2">
      <c r="A165" s="13"/>
      <c r="B165" s="13"/>
      <c r="C165" s="22"/>
      <c r="D165" s="13"/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13"/>
      <c r="Y165" s="13"/>
      <c r="Z165" s="13"/>
      <c r="AA165" s="13"/>
      <c r="AB165" s="13"/>
      <c r="AC165" s="13"/>
    </row>
    <row r="166" spans="1:29" ht="15.75" customHeight="1" x14ac:dyDescent="0.2">
      <c r="A166" s="13"/>
      <c r="B166" s="13"/>
      <c r="C166" s="22"/>
      <c r="D166" s="13"/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X166" s="13"/>
      <c r="Y166" s="13"/>
      <c r="Z166" s="13"/>
      <c r="AA166" s="13"/>
      <c r="AB166" s="13"/>
      <c r="AC166" s="13"/>
    </row>
    <row r="167" spans="1:29" ht="15.75" customHeight="1" x14ac:dyDescent="0.2">
      <c r="A167" s="13"/>
      <c r="B167" s="13"/>
      <c r="C167" s="22"/>
      <c r="D167" s="13"/>
      <c r="E167" s="13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13"/>
      <c r="Y167" s="13"/>
      <c r="Z167" s="13"/>
      <c r="AA167" s="13"/>
      <c r="AB167" s="13"/>
      <c r="AC167" s="13"/>
    </row>
    <row r="168" spans="1:29" ht="15.75" customHeight="1" x14ac:dyDescent="0.2">
      <c r="A168" s="13"/>
      <c r="B168" s="13"/>
      <c r="C168" s="22"/>
      <c r="D168" s="13"/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13"/>
      <c r="Y168" s="13"/>
      <c r="Z168" s="13"/>
      <c r="AA168" s="13"/>
      <c r="AB168" s="13"/>
      <c r="AC168" s="13"/>
    </row>
    <row r="169" spans="1:29" ht="15.75" customHeight="1" x14ac:dyDescent="0.2">
      <c r="A169" s="13"/>
      <c r="B169" s="13"/>
      <c r="C169" s="22"/>
      <c r="D169" s="13"/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3"/>
      <c r="Y169" s="13"/>
      <c r="Z169" s="13"/>
      <c r="AA169" s="13"/>
      <c r="AB169" s="13"/>
      <c r="AC169" s="13"/>
    </row>
    <row r="170" spans="1:29" ht="15.75" customHeight="1" x14ac:dyDescent="0.2">
      <c r="A170" s="13"/>
      <c r="B170" s="13"/>
      <c r="C170" s="22"/>
      <c r="D170" s="13"/>
      <c r="E170" s="13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13"/>
      <c r="Y170" s="13"/>
      <c r="Z170" s="13"/>
      <c r="AA170" s="13"/>
      <c r="AB170" s="13"/>
      <c r="AC170" s="13"/>
    </row>
    <row r="171" spans="1:29" ht="15.75" customHeight="1" x14ac:dyDescent="0.2">
      <c r="A171" s="13"/>
      <c r="B171" s="13"/>
      <c r="C171" s="22"/>
      <c r="D171" s="13"/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13"/>
      <c r="Y171" s="13"/>
      <c r="Z171" s="13"/>
      <c r="AA171" s="13"/>
      <c r="AB171" s="13"/>
      <c r="AC171" s="13"/>
    </row>
    <row r="172" spans="1:29" ht="15.75" customHeight="1" x14ac:dyDescent="0.2">
      <c r="A172" s="13"/>
      <c r="B172" s="13"/>
      <c r="C172" s="22"/>
      <c r="D172" s="13"/>
      <c r="E172" s="13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  <c r="Z172" s="13"/>
      <c r="AA172" s="13"/>
      <c r="AB172" s="13"/>
      <c r="AC172" s="13"/>
    </row>
    <row r="173" spans="1:29" ht="15.75" customHeight="1" x14ac:dyDescent="0.2">
      <c r="A173" s="13"/>
      <c r="B173" s="13"/>
      <c r="C173" s="22"/>
      <c r="D173" s="13"/>
      <c r="E173" s="13"/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3"/>
      <c r="S173" s="13"/>
      <c r="T173" s="13"/>
      <c r="U173" s="13"/>
      <c r="V173" s="13"/>
      <c r="W173" s="13"/>
      <c r="X173" s="13"/>
      <c r="Y173" s="13"/>
      <c r="Z173" s="13"/>
      <c r="AA173" s="13"/>
      <c r="AB173" s="13"/>
      <c r="AC173" s="13"/>
    </row>
    <row r="174" spans="1:29" ht="15.75" customHeight="1" x14ac:dyDescent="0.2">
      <c r="A174" s="13"/>
      <c r="B174" s="13"/>
      <c r="C174" s="22"/>
      <c r="D174" s="13"/>
      <c r="E174" s="13"/>
      <c r="F174" s="13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  <c r="Z174" s="13"/>
      <c r="AA174" s="13"/>
      <c r="AB174" s="13"/>
      <c r="AC174" s="13"/>
    </row>
    <row r="175" spans="1:29" ht="15.75" customHeight="1" x14ac:dyDescent="0.2">
      <c r="A175" s="13"/>
      <c r="B175" s="13"/>
      <c r="C175" s="22"/>
      <c r="D175" s="13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13"/>
      <c r="AA175" s="13"/>
      <c r="AB175" s="13"/>
      <c r="AC175" s="13"/>
    </row>
    <row r="176" spans="1:29" ht="15.75" customHeight="1" x14ac:dyDescent="0.2">
      <c r="A176" s="13"/>
      <c r="B176" s="13"/>
      <c r="C176" s="22"/>
      <c r="D176" s="13"/>
      <c r="E176" s="13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3"/>
      <c r="Y176" s="13"/>
      <c r="Z176" s="13"/>
      <c r="AA176" s="13"/>
      <c r="AB176" s="13"/>
      <c r="AC176" s="13"/>
    </row>
    <row r="177" spans="1:29" ht="15.75" customHeight="1" x14ac:dyDescent="0.2">
      <c r="A177" s="13"/>
      <c r="B177" s="13"/>
      <c r="C177" s="22"/>
      <c r="D177" s="13"/>
      <c r="E177" s="13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  <c r="S177" s="13"/>
      <c r="T177" s="13"/>
      <c r="U177" s="13"/>
      <c r="V177" s="13"/>
      <c r="W177" s="13"/>
      <c r="X177" s="13"/>
      <c r="Y177" s="13"/>
      <c r="Z177" s="13"/>
      <c r="AA177" s="13"/>
      <c r="AB177" s="13"/>
      <c r="AC177" s="13"/>
    </row>
    <row r="178" spans="1:29" ht="15.75" customHeight="1" x14ac:dyDescent="0.2">
      <c r="A178" s="13"/>
      <c r="B178" s="13"/>
      <c r="C178" s="22"/>
      <c r="D178" s="13"/>
      <c r="E178" s="13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  <c r="Z178" s="13"/>
      <c r="AA178" s="13"/>
      <c r="AB178" s="13"/>
      <c r="AC178" s="13"/>
    </row>
    <row r="179" spans="1:29" ht="15.75" customHeight="1" x14ac:dyDescent="0.2">
      <c r="A179" s="13"/>
      <c r="B179" s="13"/>
      <c r="C179" s="22"/>
      <c r="D179" s="13"/>
      <c r="E179" s="13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/>
      <c r="Z179" s="13"/>
      <c r="AA179" s="13"/>
      <c r="AB179" s="13"/>
      <c r="AC179" s="13"/>
    </row>
    <row r="180" spans="1:29" ht="15.75" customHeight="1" x14ac:dyDescent="0.2">
      <c r="A180" s="13"/>
      <c r="B180" s="13"/>
      <c r="C180" s="22"/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/>
      <c r="AA180" s="13"/>
      <c r="AB180" s="13"/>
      <c r="AC180" s="13"/>
    </row>
    <row r="181" spans="1:29" ht="15.75" customHeight="1" x14ac:dyDescent="0.2">
      <c r="A181" s="13"/>
      <c r="B181" s="13"/>
      <c r="C181" s="22"/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</row>
    <row r="182" spans="1:29" ht="15.75" customHeight="1" x14ac:dyDescent="0.2">
      <c r="A182" s="13"/>
      <c r="B182" s="13"/>
      <c r="C182" s="22"/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</row>
    <row r="183" spans="1:29" ht="15.75" customHeight="1" x14ac:dyDescent="0.2">
      <c r="A183" s="13"/>
      <c r="B183" s="13"/>
      <c r="C183" s="22"/>
      <c r="D183" s="13"/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3"/>
      <c r="V183" s="13"/>
      <c r="W183" s="13"/>
      <c r="X183" s="13"/>
      <c r="Y183" s="13"/>
      <c r="Z183" s="13"/>
      <c r="AA183" s="13"/>
      <c r="AB183" s="13"/>
      <c r="AC183" s="13"/>
    </row>
    <row r="184" spans="1:29" ht="15.75" customHeight="1" x14ac:dyDescent="0.2">
      <c r="A184" s="13"/>
      <c r="B184" s="13"/>
      <c r="C184" s="22"/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  <c r="AB184" s="13"/>
      <c r="AC184" s="13"/>
    </row>
    <row r="185" spans="1:29" ht="15.75" customHeight="1" x14ac:dyDescent="0.2">
      <c r="A185" s="13"/>
      <c r="B185" s="13"/>
      <c r="C185" s="22"/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</row>
    <row r="186" spans="1:29" ht="15.75" customHeight="1" x14ac:dyDescent="0.2">
      <c r="A186" s="13"/>
      <c r="B186" s="13"/>
      <c r="C186" s="22"/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</row>
    <row r="187" spans="1:29" ht="15.75" customHeight="1" x14ac:dyDescent="0.2">
      <c r="A187" s="13"/>
      <c r="B187" s="13"/>
      <c r="C187" s="22"/>
      <c r="D187" s="13"/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U187" s="13"/>
      <c r="V187" s="13"/>
      <c r="W187" s="13"/>
      <c r="X187" s="13"/>
      <c r="Y187" s="13"/>
      <c r="Z187" s="13"/>
      <c r="AA187" s="13"/>
      <c r="AB187" s="13"/>
      <c r="AC187" s="13"/>
    </row>
    <row r="188" spans="1:29" ht="15.75" customHeight="1" x14ac:dyDescent="0.2">
      <c r="A188" s="13"/>
      <c r="B188" s="13"/>
      <c r="C188" s="22"/>
      <c r="D188" s="13"/>
      <c r="E188" s="13"/>
      <c r="F188" s="13"/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  <c r="Z188" s="13"/>
      <c r="AA188" s="13"/>
      <c r="AB188" s="13"/>
      <c r="AC188" s="13"/>
    </row>
    <row r="189" spans="1:29" ht="15.75" customHeight="1" x14ac:dyDescent="0.2">
      <c r="A189" s="13"/>
      <c r="B189" s="13"/>
      <c r="C189" s="22"/>
      <c r="D189" s="13"/>
      <c r="E189" s="13"/>
      <c r="F189" s="13"/>
      <c r="G189" s="13"/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R189" s="13"/>
      <c r="S189" s="13"/>
      <c r="T189" s="13"/>
      <c r="U189" s="13"/>
      <c r="V189" s="13"/>
      <c r="W189" s="13"/>
      <c r="X189" s="13"/>
      <c r="Y189" s="13"/>
      <c r="Z189" s="13"/>
      <c r="AA189" s="13"/>
      <c r="AB189" s="13"/>
      <c r="AC189" s="13"/>
    </row>
    <row r="190" spans="1:29" ht="15.75" customHeight="1" x14ac:dyDescent="0.2">
      <c r="A190" s="13"/>
      <c r="B190" s="13"/>
      <c r="C190" s="22"/>
      <c r="D190" s="13"/>
      <c r="E190" s="13"/>
      <c r="F190" s="13"/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13"/>
      <c r="R190" s="13"/>
      <c r="S190" s="13"/>
      <c r="T190" s="13"/>
      <c r="U190" s="13"/>
      <c r="V190" s="13"/>
      <c r="W190" s="13"/>
      <c r="X190" s="13"/>
      <c r="Y190" s="13"/>
      <c r="Z190" s="13"/>
      <c r="AA190" s="13"/>
      <c r="AB190" s="13"/>
      <c r="AC190" s="13"/>
    </row>
    <row r="191" spans="1:29" ht="15.75" customHeight="1" x14ac:dyDescent="0.2">
      <c r="A191" s="13"/>
      <c r="B191" s="13"/>
      <c r="C191" s="22"/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</row>
    <row r="192" spans="1:29" ht="15.75" customHeight="1" x14ac:dyDescent="0.2">
      <c r="A192" s="13"/>
      <c r="B192" s="13"/>
      <c r="C192" s="22"/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</row>
    <row r="193" spans="1:29" ht="15.75" customHeight="1" x14ac:dyDescent="0.2">
      <c r="A193" s="13"/>
      <c r="B193" s="13"/>
      <c r="C193" s="22"/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</row>
    <row r="194" spans="1:29" ht="15.75" customHeight="1" x14ac:dyDescent="0.2">
      <c r="A194" s="13"/>
      <c r="B194" s="13"/>
      <c r="C194" s="22"/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</row>
    <row r="195" spans="1:29" ht="15.75" customHeight="1" x14ac:dyDescent="0.2">
      <c r="A195" s="13"/>
      <c r="B195" s="13"/>
      <c r="C195" s="22"/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</row>
    <row r="196" spans="1:29" ht="15.75" customHeight="1" x14ac:dyDescent="0.2">
      <c r="A196" s="13"/>
      <c r="B196" s="13"/>
      <c r="C196" s="22"/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</row>
    <row r="197" spans="1:29" ht="15.75" customHeight="1" x14ac:dyDescent="0.2">
      <c r="A197" s="13"/>
      <c r="B197" s="13"/>
      <c r="C197" s="22"/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</row>
    <row r="198" spans="1:29" ht="15.75" customHeight="1" x14ac:dyDescent="0.2">
      <c r="A198" s="13"/>
      <c r="B198" s="13"/>
      <c r="C198" s="22"/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</row>
    <row r="199" spans="1:29" ht="15.75" customHeight="1" x14ac:dyDescent="0.2">
      <c r="A199" s="13"/>
      <c r="B199" s="13"/>
      <c r="C199" s="22"/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</row>
    <row r="200" spans="1:29" ht="15.75" customHeight="1" x14ac:dyDescent="0.2">
      <c r="A200" s="13"/>
      <c r="B200" s="13"/>
      <c r="C200" s="22"/>
      <c r="D200" s="13"/>
      <c r="E200" s="13"/>
      <c r="F200" s="13"/>
      <c r="G200" s="13"/>
      <c r="H200" s="13"/>
      <c r="I200" s="13"/>
      <c r="J200" s="13"/>
      <c r="K200" s="13"/>
      <c r="L200" s="13"/>
      <c r="M200" s="13"/>
      <c r="N200" s="13"/>
      <c r="O200" s="13"/>
      <c r="P200" s="13"/>
      <c r="Q200" s="13"/>
      <c r="R200" s="13"/>
      <c r="S200" s="13"/>
      <c r="T200" s="13"/>
      <c r="U200" s="13"/>
      <c r="V200" s="13"/>
      <c r="W200" s="13"/>
      <c r="X200" s="13"/>
      <c r="Y200" s="13"/>
      <c r="Z200" s="13"/>
      <c r="AA200" s="13"/>
      <c r="AB200" s="13"/>
      <c r="AC200" s="13"/>
    </row>
    <row r="201" spans="1:29" ht="15.75" customHeight="1" x14ac:dyDescent="0.2">
      <c r="A201" s="13"/>
      <c r="B201" s="13"/>
      <c r="C201" s="22"/>
      <c r="D201" s="13"/>
      <c r="E201" s="13"/>
      <c r="F201" s="13"/>
      <c r="G201" s="13"/>
      <c r="H201" s="13"/>
      <c r="I201" s="13"/>
      <c r="J201" s="13"/>
      <c r="K201" s="13"/>
      <c r="L201" s="13"/>
      <c r="M201" s="13"/>
      <c r="N201" s="13"/>
      <c r="O201" s="13"/>
      <c r="P201" s="13"/>
      <c r="Q201" s="13"/>
      <c r="R201" s="13"/>
      <c r="S201" s="13"/>
      <c r="T201" s="13"/>
      <c r="U201" s="13"/>
      <c r="V201" s="13"/>
      <c r="W201" s="13"/>
      <c r="X201" s="13"/>
      <c r="Y201" s="13"/>
      <c r="Z201" s="13"/>
      <c r="AA201" s="13"/>
      <c r="AB201" s="13"/>
      <c r="AC201" s="13"/>
    </row>
    <row r="202" spans="1:29" ht="15.75" customHeight="1" x14ac:dyDescent="0.2">
      <c r="A202" s="13"/>
      <c r="B202" s="13"/>
      <c r="C202" s="22"/>
      <c r="D202" s="13"/>
      <c r="E202" s="13"/>
      <c r="F202" s="13"/>
      <c r="G202" s="13"/>
      <c r="H202" s="13"/>
      <c r="I202" s="13"/>
      <c r="J202" s="13"/>
      <c r="K202" s="13"/>
      <c r="L202" s="13"/>
      <c r="M202" s="13"/>
      <c r="N202" s="13"/>
      <c r="O202" s="13"/>
      <c r="P202" s="13"/>
      <c r="Q202" s="13"/>
      <c r="R202" s="13"/>
      <c r="S202" s="13"/>
      <c r="T202" s="13"/>
      <c r="U202" s="13"/>
      <c r="V202" s="13"/>
      <c r="W202" s="13"/>
      <c r="X202" s="13"/>
      <c r="Y202" s="13"/>
      <c r="Z202" s="13"/>
      <c r="AA202" s="13"/>
      <c r="AB202" s="13"/>
      <c r="AC202" s="13"/>
    </row>
    <row r="203" spans="1:29" ht="15.75" customHeight="1" x14ac:dyDescent="0.2">
      <c r="A203" s="13"/>
      <c r="B203" s="13"/>
      <c r="C203" s="22"/>
      <c r="D203" s="13"/>
      <c r="E203" s="13"/>
      <c r="F203" s="13"/>
      <c r="G203" s="13"/>
      <c r="H203" s="13"/>
      <c r="I203" s="13"/>
      <c r="J203" s="13"/>
      <c r="K203" s="13"/>
      <c r="L203" s="13"/>
      <c r="M203" s="13"/>
      <c r="N203" s="13"/>
      <c r="O203" s="13"/>
      <c r="P203" s="13"/>
      <c r="Q203" s="13"/>
      <c r="R203" s="13"/>
      <c r="S203" s="13"/>
      <c r="T203" s="13"/>
      <c r="U203" s="13"/>
      <c r="V203" s="13"/>
      <c r="W203" s="13"/>
      <c r="X203" s="13"/>
      <c r="Y203" s="13"/>
      <c r="Z203" s="13"/>
      <c r="AA203" s="13"/>
      <c r="AB203" s="13"/>
      <c r="AC203" s="13"/>
    </row>
    <row r="204" spans="1:29" ht="15.75" customHeight="1" x14ac:dyDescent="0.2">
      <c r="A204" s="13"/>
      <c r="B204" s="13"/>
      <c r="C204" s="22"/>
      <c r="D204" s="13"/>
      <c r="E204" s="13"/>
      <c r="F204" s="13"/>
      <c r="G204" s="13"/>
      <c r="H204" s="13"/>
      <c r="I204" s="13"/>
      <c r="J204" s="13"/>
      <c r="K204" s="13"/>
      <c r="L204" s="13"/>
      <c r="M204" s="13"/>
      <c r="N204" s="13"/>
      <c r="O204" s="13"/>
      <c r="P204" s="13"/>
      <c r="Q204" s="13"/>
      <c r="R204" s="13"/>
      <c r="S204" s="13"/>
      <c r="T204" s="13"/>
      <c r="U204" s="13"/>
      <c r="V204" s="13"/>
      <c r="W204" s="13"/>
      <c r="X204" s="13"/>
      <c r="Y204" s="13"/>
      <c r="Z204" s="13"/>
      <c r="AA204" s="13"/>
      <c r="AB204" s="13"/>
      <c r="AC204" s="13"/>
    </row>
    <row r="205" spans="1:29" ht="15.75" customHeight="1" x14ac:dyDescent="0.2">
      <c r="A205" s="13"/>
      <c r="B205" s="13"/>
      <c r="C205" s="22"/>
      <c r="D205" s="13"/>
      <c r="E205" s="13"/>
      <c r="F205" s="13"/>
      <c r="G205" s="13"/>
      <c r="H205" s="13"/>
      <c r="I205" s="13"/>
      <c r="J205" s="13"/>
      <c r="K205" s="13"/>
      <c r="L205" s="13"/>
      <c r="M205" s="13"/>
      <c r="N205" s="13"/>
      <c r="O205" s="13"/>
      <c r="P205" s="13"/>
      <c r="Q205" s="13"/>
      <c r="R205" s="13"/>
      <c r="S205" s="13"/>
      <c r="T205" s="13"/>
      <c r="U205" s="13"/>
      <c r="V205" s="13"/>
      <c r="W205" s="13"/>
      <c r="X205" s="13"/>
      <c r="Y205" s="13"/>
      <c r="Z205" s="13"/>
      <c r="AA205" s="13"/>
      <c r="AB205" s="13"/>
      <c r="AC205" s="13"/>
    </row>
    <row r="206" spans="1:29" ht="15.75" customHeight="1" x14ac:dyDescent="0.2">
      <c r="A206" s="13"/>
      <c r="B206" s="13"/>
      <c r="C206" s="22"/>
      <c r="D206" s="13"/>
      <c r="E206" s="13"/>
      <c r="F206" s="13"/>
      <c r="G206" s="13"/>
      <c r="H206" s="13"/>
      <c r="I206" s="13"/>
      <c r="J206" s="13"/>
      <c r="K206" s="13"/>
      <c r="L206" s="13"/>
      <c r="M206" s="13"/>
      <c r="N206" s="13"/>
      <c r="O206" s="13"/>
      <c r="P206" s="13"/>
      <c r="Q206" s="13"/>
      <c r="R206" s="13"/>
      <c r="S206" s="13"/>
      <c r="T206" s="13"/>
      <c r="U206" s="13"/>
      <c r="V206" s="13"/>
      <c r="W206" s="13"/>
      <c r="X206" s="13"/>
      <c r="Y206" s="13"/>
      <c r="Z206" s="13"/>
      <c r="AA206" s="13"/>
      <c r="AB206" s="13"/>
      <c r="AC206" s="13"/>
    </row>
    <row r="207" spans="1:29" ht="15.75" customHeight="1" x14ac:dyDescent="0.2">
      <c r="A207" s="13"/>
      <c r="B207" s="13"/>
      <c r="C207" s="22"/>
      <c r="D207" s="13"/>
      <c r="E207" s="13"/>
      <c r="F207" s="13"/>
      <c r="G207" s="13"/>
      <c r="H207" s="13"/>
      <c r="I207" s="13"/>
      <c r="J207" s="13"/>
      <c r="K207" s="13"/>
      <c r="L207" s="13"/>
      <c r="M207" s="13"/>
      <c r="N207" s="13"/>
      <c r="O207" s="13"/>
      <c r="P207" s="13"/>
      <c r="Q207" s="13"/>
      <c r="R207" s="13"/>
      <c r="S207" s="13"/>
      <c r="T207" s="13"/>
      <c r="U207" s="13"/>
      <c r="V207" s="13"/>
      <c r="W207" s="13"/>
      <c r="X207" s="13"/>
      <c r="Y207" s="13"/>
      <c r="Z207" s="13"/>
      <c r="AA207" s="13"/>
      <c r="AB207" s="13"/>
      <c r="AC207" s="13"/>
    </row>
    <row r="208" spans="1:29" ht="15.75" customHeight="1" x14ac:dyDescent="0.2">
      <c r="A208" s="13"/>
      <c r="B208" s="13"/>
      <c r="C208" s="22"/>
      <c r="D208" s="13"/>
      <c r="E208" s="13"/>
      <c r="F208" s="13"/>
      <c r="G208" s="13"/>
      <c r="H208" s="13"/>
      <c r="I208" s="13"/>
      <c r="J208" s="13"/>
      <c r="K208" s="13"/>
      <c r="L208" s="13"/>
      <c r="M208" s="13"/>
      <c r="N208" s="13"/>
      <c r="O208" s="13"/>
      <c r="P208" s="13"/>
      <c r="Q208" s="13"/>
      <c r="R208" s="13"/>
      <c r="S208" s="13"/>
      <c r="T208" s="13"/>
      <c r="U208" s="13"/>
      <c r="V208" s="13"/>
      <c r="W208" s="13"/>
      <c r="X208" s="13"/>
      <c r="Y208" s="13"/>
      <c r="Z208" s="13"/>
      <c r="AA208" s="13"/>
      <c r="AB208" s="13"/>
      <c r="AC208" s="13"/>
    </row>
    <row r="209" spans="1:29" ht="15.75" customHeight="1" x14ac:dyDescent="0.2">
      <c r="A209" s="13"/>
      <c r="B209" s="13"/>
      <c r="C209" s="22"/>
      <c r="D209" s="13"/>
      <c r="E209" s="13"/>
      <c r="F209" s="13"/>
      <c r="G209" s="13"/>
      <c r="H209" s="13"/>
      <c r="I209" s="13"/>
      <c r="J209" s="13"/>
      <c r="K209" s="13"/>
      <c r="L209" s="13"/>
      <c r="M209" s="13"/>
      <c r="N209" s="13"/>
      <c r="O209" s="13"/>
      <c r="P209" s="13"/>
      <c r="Q209" s="13"/>
      <c r="R209" s="13"/>
      <c r="S209" s="13"/>
      <c r="T209" s="13"/>
      <c r="U209" s="13"/>
      <c r="V209" s="13"/>
      <c r="W209" s="13"/>
      <c r="X209" s="13"/>
      <c r="Y209" s="13"/>
      <c r="Z209" s="13"/>
      <c r="AA209" s="13"/>
      <c r="AB209" s="13"/>
      <c r="AC209" s="13"/>
    </row>
    <row r="210" spans="1:29" ht="15.75" customHeight="1" x14ac:dyDescent="0.2">
      <c r="A210" s="13"/>
      <c r="B210" s="13"/>
      <c r="C210" s="22"/>
      <c r="D210" s="13"/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3"/>
      <c r="P210" s="13"/>
      <c r="Q210" s="13"/>
      <c r="R210" s="13"/>
      <c r="S210" s="13"/>
      <c r="T210" s="13"/>
      <c r="U210" s="13"/>
      <c r="V210" s="13"/>
      <c r="W210" s="13"/>
      <c r="X210" s="13"/>
      <c r="Y210" s="13"/>
      <c r="Z210" s="13"/>
      <c r="AA210" s="13"/>
      <c r="AB210" s="13"/>
      <c r="AC210" s="13"/>
    </row>
    <row r="211" spans="1:29" ht="15.75" customHeight="1" x14ac:dyDescent="0.2">
      <c r="A211" s="13"/>
      <c r="B211" s="13"/>
      <c r="C211" s="22"/>
      <c r="D211" s="13"/>
      <c r="E211" s="13"/>
      <c r="F211" s="13"/>
      <c r="G211" s="13"/>
      <c r="H211" s="13"/>
      <c r="I211" s="13"/>
      <c r="J211" s="13"/>
      <c r="K211" s="13"/>
      <c r="L211" s="13"/>
      <c r="M211" s="13"/>
      <c r="N211" s="13"/>
      <c r="O211" s="13"/>
      <c r="P211" s="13"/>
      <c r="Q211" s="13"/>
      <c r="R211" s="13"/>
      <c r="S211" s="13"/>
      <c r="T211" s="13"/>
      <c r="U211" s="13"/>
      <c r="V211" s="13"/>
      <c r="W211" s="13"/>
      <c r="X211" s="13"/>
      <c r="Y211" s="13"/>
      <c r="Z211" s="13"/>
      <c r="AA211" s="13"/>
      <c r="AB211" s="13"/>
      <c r="AC211" s="13"/>
    </row>
    <row r="212" spans="1:29" ht="15.75" customHeight="1" x14ac:dyDescent="0.2">
      <c r="A212" s="13"/>
      <c r="B212" s="13"/>
      <c r="C212" s="22"/>
      <c r="D212" s="13"/>
      <c r="E212" s="13"/>
      <c r="F212" s="13"/>
      <c r="G212" s="13"/>
      <c r="H212" s="13"/>
      <c r="I212" s="13"/>
      <c r="J212" s="13"/>
      <c r="K212" s="13"/>
      <c r="L212" s="13"/>
      <c r="M212" s="13"/>
      <c r="N212" s="13"/>
      <c r="O212" s="13"/>
      <c r="P212" s="13"/>
      <c r="Q212" s="13"/>
      <c r="R212" s="13"/>
      <c r="S212" s="13"/>
      <c r="T212" s="13"/>
      <c r="U212" s="13"/>
      <c r="V212" s="13"/>
      <c r="W212" s="13"/>
      <c r="X212" s="13"/>
      <c r="Y212" s="13"/>
      <c r="Z212" s="13"/>
      <c r="AA212" s="13"/>
      <c r="AB212" s="13"/>
      <c r="AC212" s="13"/>
    </row>
    <row r="213" spans="1:29" ht="15.75" customHeight="1" x14ac:dyDescent="0.2">
      <c r="A213" s="13"/>
      <c r="B213" s="13"/>
      <c r="C213" s="22"/>
      <c r="D213" s="13"/>
      <c r="E213" s="13"/>
      <c r="F213" s="13"/>
      <c r="G213" s="13"/>
      <c r="H213" s="13"/>
      <c r="I213" s="13"/>
      <c r="J213" s="13"/>
      <c r="K213" s="13"/>
      <c r="L213" s="13"/>
      <c r="M213" s="13"/>
      <c r="N213" s="13"/>
      <c r="O213" s="13"/>
      <c r="P213" s="13"/>
      <c r="Q213" s="13"/>
      <c r="R213" s="13"/>
      <c r="S213" s="13"/>
      <c r="T213" s="13"/>
      <c r="U213" s="13"/>
      <c r="V213" s="13"/>
      <c r="W213" s="13"/>
      <c r="X213" s="13"/>
      <c r="Y213" s="13"/>
      <c r="Z213" s="13"/>
      <c r="AA213" s="13"/>
      <c r="AB213" s="13"/>
      <c r="AC213" s="13"/>
    </row>
    <row r="214" spans="1:29" ht="15.75" customHeight="1" x14ac:dyDescent="0.2">
      <c r="A214" s="13"/>
      <c r="B214" s="13"/>
      <c r="C214" s="22"/>
      <c r="D214" s="13"/>
      <c r="E214" s="13"/>
      <c r="F214" s="13"/>
      <c r="G214" s="13"/>
      <c r="H214" s="13"/>
      <c r="I214" s="13"/>
      <c r="J214" s="13"/>
      <c r="K214" s="13"/>
      <c r="L214" s="13"/>
      <c r="M214" s="13"/>
      <c r="N214" s="13"/>
      <c r="O214" s="13"/>
      <c r="P214" s="13"/>
      <c r="Q214" s="13"/>
      <c r="R214" s="13"/>
      <c r="S214" s="13"/>
      <c r="T214" s="13"/>
      <c r="U214" s="13"/>
      <c r="V214" s="13"/>
      <c r="W214" s="13"/>
      <c r="X214" s="13"/>
      <c r="Y214" s="13"/>
      <c r="Z214" s="13"/>
      <c r="AA214" s="13"/>
      <c r="AB214" s="13"/>
      <c r="AC214" s="13"/>
    </row>
    <row r="215" spans="1:29" ht="15.75" customHeight="1" x14ac:dyDescent="0.2">
      <c r="A215" s="13"/>
      <c r="B215" s="13"/>
      <c r="C215" s="22"/>
      <c r="D215" s="13"/>
      <c r="E215" s="13"/>
      <c r="F215" s="13"/>
      <c r="G215" s="13"/>
      <c r="H215" s="13"/>
      <c r="I215" s="13"/>
      <c r="J215" s="13"/>
      <c r="K215" s="13"/>
      <c r="L215" s="13"/>
      <c r="M215" s="13"/>
      <c r="N215" s="13"/>
      <c r="O215" s="13"/>
      <c r="P215" s="13"/>
      <c r="Q215" s="13"/>
      <c r="R215" s="13"/>
      <c r="S215" s="13"/>
      <c r="T215" s="13"/>
      <c r="U215" s="13"/>
      <c r="V215" s="13"/>
      <c r="W215" s="13"/>
      <c r="X215" s="13"/>
      <c r="Y215" s="13"/>
      <c r="Z215" s="13"/>
      <c r="AA215" s="13"/>
      <c r="AB215" s="13"/>
      <c r="AC215" s="13"/>
    </row>
    <row r="216" spans="1:29" ht="15.75" customHeight="1" x14ac:dyDescent="0.2">
      <c r="A216" s="13"/>
      <c r="B216" s="13"/>
      <c r="C216" s="22"/>
      <c r="D216" s="13"/>
      <c r="E216" s="13"/>
      <c r="F216" s="13"/>
      <c r="G216" s="13"/>
      <c r="H216" s="13"/>
      <c r="I216" s="13"/>
      <c r="J216" s="13"/>
      <c r="K216" s="13"/>
      <c r="L216" s="13"/>
      <c r="M216" s="13"/>
      <c r="N216" s="13"/>
      <c r="O216" s="13"/>
      <c r="P216" s="13"/>
      <c r="Q216" s="13"/>
      <c r="R216" s="13"/>
      <c r="S216" s="13"/>
      <c r="T216" s="13"/>
      <c r="U216" s="13"/>
      <c r="V216" s="13"/>
      <c r="W216" s="13"/>
      <c r="X216" s="13"/>
      <c r="Y216" s="13"/>
      <c r="Z216" s="13"/>
      <c r="AA216" s="13"/>
      <c r="AB216" s="13"/>
      <c r="AC216" s="13"/>
    </row>
    <row r="217" spans="1:29" ht="15.75" customHeight="1" x14ac:dyDescent="0.2">
      <c r="A217" s="13"/>
      <c r="B217" s="13"/>
      <c r="C217" s="22"/>
      <c r="D217" s="13"/>
      <c r="E217" s="13"/>
      <c r="F217" s="13"/>
      <c r="G217" s="13"/>
      <c r="H217" s="13"/>
      <c r="I217" s="13"/>
      <c r="J217" s="13"/>
      <c r="K217" s="13"/>
      <c r="L217" s="13"/>
      <c r="M217" s="13"/>
      <c r="N217" s="13"/>
      <c r="O217" s="13"/>
      <c r="P217" s="13"/>
      <c r="Q217" s="13"/>
      <c r="R217" s="13"/>
      <c r="S217" s="13"/>
      <c r="T217" s="13"/>
      <c r="U217" s="13"/>
      <c r="V217" s="13"/>
      <c r="W217" s="13"/>
      <c r="X217" s="13"/>
      <c r="Y217" s="13"/>
      <c r="Z217" s="13"/>
      <c r="AA217" s="13"/>
      <c r="AB217" s="13"/>
      <c r="AC217" s="13"/>
    </row>
    <row r="218" spans="1:29" ht="15.75" customHeight="1" x14ac:dyDescent="0.2">
      <c r="A218" s="13"/>
      <c r="B218" s="13"/>
      <c r="C218" s="22"/>
      <c r="D218" s="13"/>
      <c r="E218" s="13"/>
      <c r="F218" s="13"/>
      <c r="G218" s="13"/>
      <c r="H218" s="13"/>
      <c r="I218" s="13"/>
      <c r="J218" s="13"/>
      <c r="K218" s="13"/>
      <c r="L218" s="13"/>
      <c r="M218" s="13"/>
      <c r="N218" s="13"/>
      <c r="O218" s="13"/>
      <c r="P218" s="13"/>
      <c r="Q218" s="13"/>
      <c r="R218" s="13"/>
      <c r="S218" s="13"/>
      <c r="T218" s="13"/>
      <c r="U218" s="13"/>
      <c r="V218" s="13"/>
      <c r="W218" s="13"/>
      <c r="X218" s="13"/>
      <c r="Y218" s="13"/>
      <c r="Z218" s="13"/>
      <c r="AA218" s="13"/>
      <c r="AB218" s="13"/>
      <c r="AC218" s="13"/>
    </row>
    <row r="219" spans="1:29" ht="15.75" customHeight="1" x14ac:dyDescent="0.2">
      <c r="A219" s="13"/>
      <c r="B219" s="13"/>
      <c r="C219" s="22"/>
      <c r="D219" s="13"/>
      <c r="E219" s="13"/>
      <c r="F219" s="13"/>
      <c r="G219" s="13"/>
      <c r="H219" s="13"/>
      <c r="I219" s="13"/>
      <c r="J219" s="13"/>
      <c r="K219" s="13"/>
      <c r="L219" s="13"/>
      <c r="M219" s="13"/>
      <c r="N219" s="13"/>
      <c r="O219" s="13"/>
      <c r="P219" s="13"/>
      <c r="Q219" s="13"/>
      <c r="R219" s="13"/>
      <c r="S219" s="13"/>
      <c r="T219" s="13"/>
      <c r="U219" s="13"/>
      <c r="V219" s="13"/>
      <c r="W219" s="13"/>
      <c r="X219" s="13"/>
      <c r="Y219" s="13"/>
      <c r="Z219" s="13"/>
      <c r="AA219" s="13"/>
      <c r="AB219" s="13"/>
      <c r="AC219" s="13"/>
    </row>
    <row r="220" spans="1:29" ht="15.75" customHeight="1" x14ac:dyDescent="0.2">
      <c r="A220" s="13"/>
      <c r="B220" s="13"/>
      <c r="C220" s="22"/>
      <c r="D220" s="13"/>
      <c r="E220" s="13"/>
      <c r="F220" s="13"/>
      <c r="G220" s="13"/>
      <c r="H220" s="13"/>
      <c r="I220" s="13"/>
      <c r="J220" s="13"/>
      <c r="K220" s="13"/>
      <c r="L220" s="13"/>
      <c r="M220" s="13"/>
      <c r="N220" s="13"/>
      <c r="O220" s="13"/>
      <c r="P220" s="13"/>
      <c r="Q220" s="13"/>
      <c r="R220" s="13"/>
      <c r="S220" s="13"/>
      <c r="T220" s="13"/>
      <c r="U220" s="13"/>
      <c r="V220" s="13"/>
      <c r="W220" s="13"/>
      <c r="X220" s="13"/>
      <c r="Y220" s="13"/>
      <c r="Z220" s="13"/>
      <c r="AA220" s="13"/>
      <c r="AB220" s="13"/>
      <c r="AC220" s="13"/>
    </row>
    <row r="221" spans="1:29" ht="15.75" customHeight="1" x14ac:dyDescent="0.2">
      <c r="A221" s="13"/>
      <c r="B221" s="13"/>
      <c r="C221" s="22"/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</row>
    <row r="222" spans="1:29" ht="15.75" customHeight="1" x14ac:dyDescent="0.2">
      <c r="A222" s="13"/>
      <c r="B222" s="13"/>
      <c r="C222" s="22"/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</row>
    <row r="223" spans="1:29" ht="15.75" customHeight="1" x14ac:dyDescent="0.2">
      <c r="A223" s="13"/>
      <c r="B223" s="13"/>
      <c r="C223" s="22"/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</row>
    <row r="224" spans="1:29" ht="15.75" customHeight="1" x14ac:dyDescent="0.2">
      <c r="A224" s="13"/>
      <c r="B224" s="13"/>
      <c r="C224" s="22"/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</row>
    <row r="225" spans="1:29" ht="15.75" customHeight="1" x14ac:dyDescent="0.2">
      <c r="A225" s="13"/>
      <c r="B225" s="13"/>
      <c r="C225" s="22"/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</row>
    <row r="226" spans="1:29" ht="15.75" customHeight="1" x14ac:dyDescent="0.2">
      <c r="A226" s="13"/>
      <c r="B226" s="13"/>
      <c r="C226" s="22"/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</row>
    <row r="227" spans="1:29" ht="15.75" customHeight="1" x14ac:dyDescent="0.2">
      <c r="A227" s="13"/>
      <c r="B227" s="13"/>
      <c r="C227" s="22"/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</row>
    <row r="228" spans="1:29" ht="15.75" customHeight="1" x14ac:dyDescent="0.2">
      <c r="A228" s="13"/>
      <c r="B228" s="13"/>
      <c r="C228" s="22"/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</row>
    <row r="229" spans="1:29" ht="15.75" customHeight="1" x14ac:dyDescent="0.2">
      <c r="A229" s="13"/>
      <c r="B229" s="13"/>
      <c r="C229" s="22"/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</row>
    <row r="230" spans="1:29" ht="15.75" customHeight="1" x14ac:dyDescent="0.2">
      <c r="A230" s="13"/>
      <c r="B230" s="13"/>
      <c r="C230" s="22"/>
      <c r="D230" s="13"/>
      <c r="E230" s="13"/>
      <c r="F230" s="13"/>
      <c r="G230" s="13"/>
      <c r="H230" s="13"/>
      <c r="I230" s="13"/>
      <c r="J230" s="13"/>
      <c r="K230" s="13"/>
      <c r="L230" s="13"/>
      <c r="M230" s="13"/>
      <c r="N230" s="13"/>
      <c r="O230" s="13"/>
      <c r="P230" s="13"/>
      <c r="Q230" s="13"/>
      <c r="R230" s="13"/>
      <c r="S230" s="13"/>
      <c r="T230" s="13"/>
      <c r="U230" s="13"/>
      <c r="V230" s="13"/>
      <c r="W230" s="13"/>
      <c r="X230" s="13"/>
      <c r="Y230" s="13"/>
      <c r="Z230" s="13"/>
      <c r="AA230" s="13"/>
      <c r="AB230" s="13"/>
      <c r="AC230" s="13"/>
    </row>
    <row r="231" spans="1:29" ht="15.75" customHeight="1" x14ac:dyDescent="0.2">
      <c r="A231" s="13"/>
      <c r="B231" s="13"/>
      <c r="C231" s="22"/>
      <c r="D231" s="13"/>
      <c r="E231" s="13"/>
      <c r="F231" s="13"/>
      <c r="G231" s="13"/>
      <c r="H231" s="13"/>
      <c r="I231" s="13"/>
      <c r="J231" s="13"/>
      <c r="K231" s="13"/>
      <c r="L231" s="13"/>
      <c r="M231" s="13"/>
      <c r="N231" s="13"/>
      <c r="O231" s="13"/>
      <c r="P231" s="13"/>
      <c r="Q231" s="13"/>
      <c r="R231" s="13"/>
      <c r="S231" s="13"/>
      <c r="T231" s="13"/>
      <c r="U231" s="13"/>
      <c r="V231" s="13"/>
      <c r="W231" s="13"/>
      <c r="X231" s="13"/>
      <c r="Y231" s="13"/>
      <c r="Z231" s="13"/>
      <c r="AA231" s="13"/>
      <c r="AB231" s="13"/>
      <c r="AC231" s="13"/>
    </row>
    <row r="232" spans="1:29" ht="15.75" customHeight="1" x14ac:dyDescent="0.2">
      <c r="A232" s="13"/>
      <c r="B232" s="13"/>
      <c r="C232" s="22"/>
      <c r="D232" s="13"/>
      <c r="E232" s="13"/>
      <c r="F232" s="13"/>
      <c r="G232" s="13"/>
      <c r="H232" s="13"/>
      <c r="I232" s="13"/>
      <c r="J232" s="13"/>
      <c r="K232" s="13"/>
      <c r="L232" s="13"/>
      <c r="M232" s="13"/>
      <c r="N232" s="13"/>
      <c r="O232" s="13"/>
      <c r="P232" s="13"/>
      <c r="Q232" s="13"/>
      <c r="R232" s="13"/>
      <c r="S232" s="13"/>
      <c r="T232" s="13"/>
      <c r="U232" s="13"/>
      <c r="V232" s="13"/>
      <c r="W232" s="13"/>
      <c r="X232" s="13"/>
      <c r="Y232" s="13"/>
      <c r="Z232" s="13"/>
      <c r="AA232" s="13"/>
      <c r="AB232" s="13"/>
      <c r="AC232" s="13"/>
    </row>
    <row r="233" spans="1:29" ht="15.75" customHeight="1" x14ac:dyDescent="0.2">
      <c r="A233" s="13"/>
      <c r="B233" s="13"/>
      <c r="C233" s="22"/>
      <c r="D233" s="13"/>
      <c r="E233" s="13"/>
      <c r="F233" s="13"/>
      <c r="G233" s="13"/>
      <c r="H233" s="13"/>
      <c r="I233" s="13"/>
      <c r="J233" s="13"/>
      <c r="K233" s="13"/>
      <c r="L233" s="13"/>
      <c r="M233" s="13"/>
      <c r="N233" s="13"/>
      <c r="O233" s="13"/>
      <c r="P233" s="13"/>
      <c r="Q233" s="13"/>
      <c r="R233" s="13"/>
      <c r="S233" s="13"/>
      <c r="T233" s="13"/>
      <c r="U233" s="13"/>
      <c r="V233" s="13"/>
      <c r="W233" s="13"/>
      <c r="X233" s="13"/>
      <c r="Y233" s="13"/>
      <c r="Z233" s="13"/>
      <c r="AA233" s="13"/>
      <c r="AB233" s="13"/>
      <c r="AC233" s="13"/>
    </row>
    <row r="234" spans="1:29" ht="15.75" customHeight="1" x14ac:dyDescent="0.2">
      <c r="A234" s="13"/>
      <c r="B234" s="13"/>
      <c r="C234" s="22"/>
      <c r="D234" s="13"/>
      <c r="E234" s="13"/>
      <c r="F234" s="13"/>
      <c r="G234" s="13"/>
      <c r="H234" s="13"/>
      <c r="I234" s="13"/>
      <c r="J234" s="13"/>
      <c r="K234" s="13"/>
      <c r="L234" s="13"/>
      <c r="M234" s="13"/>
      <c r="N234" s="13"/>
      <c r="O234" s="13"/>
      <c r="P234" s="13"/>
      <c r="Q234" s="13"/>
      <c r="R234" s="13"/>
      <c r="S234" s="13"/>
      <c r="T234" s="13"/>
      <c r="U234" s="13"/>
      <c r="V234" s="13"/>
      <c r="W234" s="13"/>
      <c r="X234" s="13"/>
      <c r="Y234" s="13"/>
      <c r="Z234" s="13"/>
      <c r="AA234" s="13"/>
      <c r="AB234" s="13"/>
      <c r="AC234" s="13"/>
    </row>
    <row r="235" spans="1:29" ht="15.75" customHeight="1" x14ac:dyDescent="0.2">
      <c r="A235" s="13"/>
      <c r="B235" s="13"/>
      <c r="C235" s="22"/>
      <c r="D235" s="13"/>
      <c r="E235" s="13"/>
      <c r="F235" s="13"/>
      <c r="G235" s="13"/>
      <c r="H235" s="13"/>
      <c r="I235" s="13"/>
      <c r="J235" s="13"/>
      <c r="K235" s="13"/>
      <c r="L235" s="13"/>
      <c r="M235" s="13"/>
      <c r="N235" s="13"/>
      <c r="O235" s="13"/>
      <c r="P235" s="13"/>
      <c r="Q235" s="13"/>
      <c r="R235" s="13"/>
      <c r="S235" s="13"/>
      <c r="T235" s="13"/>
      <c r="U235" s="13"/>
      <c r="V235" s="13"/>
      <c r="W235" s="13"/>
      <c r="X235" s="13"/>
      <c r="Y235" s="13"/>
      <c r="Z235" s="13"/>
      <c r="AA235" s="13"/>
    </row>
    <row r="236" spans="1:29" ht="15.75" customHeight="1" x14ac:dyDescent="0.2">
      <c r="A236" s="13"/>
      <c r="B236" s="13"/>
      <c r="C236" s="22"/>
      <c r="D236" s="13"/>
      <c r="E236" s="13"/>
      <c r="F236" s="13"/>
      <c r="G236" s="13"/>
      <c r="H236" s="13"/>
      <c r="I236" s="13"/>
      <c r="J236" s="13"/>
      <c r="K236" s="13"/>
      <c r="L236" s="13"/>
      <c r="M236" s="13"/>
      <c r="N236" s="13"/>
      <c r="O236" s="13"/>
      <c r="P236" s="13"/>
      <c r="Q236" s="13"/>
      <c r="R236" s="13"/>
      <c r="S236" s="13"/>
      <c r="T236" s="13"/>
      <c r="U236" s="13"/>
      <c r="V236" s="13"/>
      <c r="W236" s="13"/>
      <c r="X236" s="13"/>
      <c r="Y236" s="13"/>
      <c r="Z236" s="13"/>
      <c r="AA236" s="13"/>
    </row>
    <row r="237" spans="1:29" ht="15.75" customHeight="1" x14ac:dyDescent="0.2">
      <c r="A237" s="13"/>
      <c r="B237" s="13"/>
      <c r="C237" s="22"/>
      <c r="D237" s="13"/>
      <c r="E237" s="13"/>
      <c r="F237" s="13"/>
      <c r="G237" s="13"/>
      <c r="H237" s="13"/>
      <c r="I237" s="13"/>
      <c r="J237" s="13"/>
      <c r="K237" s="13"/>
      <c r="L237" s="13"/>
      <c r="M237" s="13"/>
      <c r="N237" s="13"/>
      <c r="O237" s="13"/>
      <c r="P237" s="13"/>
      <c r="Q237" s="13"/>
      <c r="R237" s="13"/>
      <c r="S237" s="13"/>
      <c r="T237" s="13"/>
      <c r="U237" s="13"/>
      <c r="V237" s="13"/>
      <c r="W237" s="13"/>
      <c r="X237" s="13"/>
      <c r="Y237" s="13"/>
      <c r="Z237" s="13"/>
      <c r="AA237" s="13"/>
    </row>
    <row r="238" spans="1:29" ht="15.75" customHeight="1" x14ac:dyDescent="0.2">
      <c r="A238" s="13"/>
      <c r="B238" s="13"/>
      <c r="C238" s="22"/>
      <c r="D238" s="13"/>
      <c r="E238" s="13"/>
      <c r="F238" s="13"/>
      <c r="G238" s="13"/>
      <c r="H238" s="13"/>
      <c r="I238" s="13"/>
      <c r="J238" s="13"/>
      <c r="K238" s="13"/>
      <c r="L238" s="13"/>
      <c r="M238" s="13"/>
      <c r="N238" s="13"/>
      <c r="O238" s="13"/>
      <c r="P238" s="13"/>
      <c r="Q238" s="13"/>
      <c r="R238" s="13"/>
      <c r="S238" s="13"/>
      <c r="T238" s="13"/>
      <c r="U238" s="13"/>
      <c r="V238" s="13"/>
      <c r="W238" s="13"/>
      <c r="X238" s="13"/>
      <c r="Y238" s="13"/>
      <c r="Z238" s="13"/>
      <c r="AA238" s="13"/>
    </row>
    <row r="239" spans="1:29" ht="15.75" customHeight="1" x14ac:dyDescent="0.2">
      <c r="A239" s="13"/>
      <c r="B239" s="13"/>
      <c r="C239" s="22"/>
      <c r="D239" s="13"/>
      <c r="E239" s="13"/>
      <c r="F239" s="13"/>
      <c r="G239" s="13"/>
      <c r="H239" s="13"/>
      <c r="I239" s="13"/>
      <c r="J239" s="13"/>
      <c r="K239" s="13"/>
      <c r="L239" s="13"/>
      <c r="M239" s="13"/>
      <c r="N239" s="13"/>
      <c r="O239" s="13"/>
      <c r="P239" s="13"/>
      <c r="Q239" s="13"/>
      <c r="R239" s="13"/>
      <c r="S239" s="13"/>
      <c r="T239" s="13"/>
      <c r="U239" s="13"/>
      <c r="V239" s="13"/>
      <c r="W239" s="13"/>
      <c r="X239" s="13"/>
      <c r="Y239" s="13"/>
      <c r="Z239" s="13"/>
      <c r="AA239" s="13"/>
    </row>
    <row r="240" spans="1:29" ht="15.75" customHeight="1" x14ac:dyDescent="0.2">
      <c r="A240" s="13"/>
      <c r="B240" s="13"/>
      <c r="C240" s="22"/>
      <c r="D240" s="13"/>
      <c r="E240" s="13"/>
      <c r="F240" s="13"/>
      <c r="G240" s="13"/>
      <c r="H240" s="13"/>
      <c r="I240" s="13"/>
      <c r="J240" s="13"/>
      <c r="K240" s="13"/>
      <c r="L240" s="13"/>
      <c r="M240" s="13"/>
      <c r="N240" s="13"/>
      <c r="O240" s="13"/>
      <c r="P240" s="13"/>
      <c r="Q240" s="13"/>
      <c r="R240" s="13"/>
      <c r="S240" s="13"/>
      <c r="T240" s="13"/>
      <c r="U240" s="13"/>
      <c r="V240" s="13"/>
      <c r="W240" s="13"/>
      <c r="X240" s="13"/>
      <c r="Y240" s="13"/>
      <c r="Z240" s="13"/>
      <c r="AA240" s="13"/>
    </row>
    <row r="241" spans="1:27" ht="15.75" customHeight="1" x14ac:dyDescent="0.2">
      <c r="A241" s="13"/>
      <c r="B241" s="13"/>
      <c r="C241" s="22"/>
      <c r="D241" s="13"/>
      <c r="E241" s="13"/>
      <c r="F241" s="13"/>
      <c r="G241" s="13"/>
      <c r="H241" s="13"/>
      <c r="I241" s="13"/>
      <c r="J241" s="13"/>
      <c r="K241" s="13"/>
      <c r="L241" s="13"/>
      <c r="M241" s="13"/>
      <c r="N241" s="13"/>
      <c r="O241" s="13"/>
      <c r="P241" s="13"/>
      <c r="Q241" s="13"/>
      <c r="R241" s="13"/>
      <c r="S241" s="13"/>
      <c r="T241" s="13"/>
      <c r="U241" s="13"/>
      <c r="V241" s="13"/>
      <c r="W241" s="13"/>
      <c r="X241" s="13"/>
      <c r="Y241" s="13"/>
      <c r="Z241" s="13"/>
      <c r="AA241" s="13"/>
    </row>
    <row r="242" spans="1:27" ht="15.75" customHeight="1" x14ac:dyDescent="0.2">
      <c r="A242" s="13"/>
      <c r="B242" s="13"/>
      <c r="C242" s="22"/>
      <c r="D242" s="13"/>
      <c r="E242" s="13"/>
      <c r="F242" s="13"/>
      <c r="G242" s="13"/>
      <c r="H242" s="13"/>
      <c r="I242" s="13"/>
      <c r="J242" s="13"/>
      <c r="K242" s="13"/>
      <c r="L242" s="13"/>
      <c r="M242" s="13"/>
      <c r="N242" s="13"/>
      <c r="O242" s="13"/>
      <c r="P242" s="13"/>
      <c r="Q242" s="13"/>
      <c r="R242" s="13"/>
      <c r="S242" s="13"/>
      <c r="T242" s="13"/>
      <c r="U242" s="13"/>
      <c r="V242" s="13"/>
      <c r="W242" s="13"/>
      <c r="X242" s="13"/>
      <c r="Y242" s="13"/>
      <c r="Z242" s="13"/>
      <c r="AA242" s="13"/>
    </row>
    <row r="243" spans="1:27" ht="15.75" customHeight="1" x14ac:dyDescent="0.2">
      <c r="A243" s="13"/>
      <c r="B243" s="13"/>
      <c r="C243" s="22"/>
      <c r="D243" s="13"/>
      <c r="E243" s="13"/>
      <c r="F243" s="13"/>
      <c r="G243" s="13"/>
      <c r="H243" s="13"/>
      <c r="I243" s="13"/>
      <c r="J243" s="13"/>
      <c r="K243" s="13"/>
      <c r="L243" s="13"/>
      <c r="M243" s="13"/>
      <c r="N243" s="13"/>
      <c r="O243" s="13"/>
      <c r="P243" s="13"/>
      <c r="Q243" s="13"/>
      <c r="R243" s="13"/>
      <c r="S243" s="13"/>
      <c r="T243" s="13"/>
      <c r="U243" s="13"/>
      <c r="V243" s="13"/>
      <c r="W243" s="13"/>
      <c r="X243" s="13"/>
      <c r="Y243" s="13"/>
      <c r="Z243" s="13"/>
      <c r="AA243" s="13"/>
    </row>
    <row r="244" spans="1:27" ht="15.75" customHeight="1" x14ac:dyDescent="0.2">
      <c r="A244" s="13"/>
      <c r="B244" s="13"/>
      <c r="C244" s="22"/>
      <c r="D244" s="13"/>
      <c r="E244" s="13"/>
      <c r="F244" s="13"/>
      <c r="G244" s="13"/>
      <c r="H244" s="13"/>
      <c r="I244" s="13"/>
      <c r="J244" s="13"/>
      <c r="K244" s="13"/>
      <c r="L244" s="13"/>
      <c r="M244" s="13"/>
      <c r="N244" s="13"/>
      <c r="O244" s="13"/>
      <c r="P244" s="13"/>
      <c r="Q244" s="13"/>
      <c r="R244" s="13"/>
      <c r="S244" s="13"/>
      <c r="T244" s="13"/>
      <c r="U244" s="13"/>
      <c r="V244" s="13"/>
      <c r="W244" s="13"/>
      <c r="X244" s="13"/>
      <c r="Y244" s="13"/>
      <c r="Z244" s="13"/>
      <c r="AA244" s="13"/>
    </row>
    <row r="245" spans="1:27" ht="15.75" customHeight="1" x14ac:dyDescent="0.2">
      <c r="A245" s="13"/>
      <c r="B245" s="13"/>
      <c r="C245" s="22"/>
      <c r="D245" s="13"/>
      <c r="E245" s="13"/>
      <c r="F245" s="13"/>
      <c r="G245" s="13"/>
      <c r="H245" s="13"/>
      <c r="I245" s="13"/>
      <c r="J245" s="13"/>
      <c r="K245" s="13"/>
      <c r="L245" s="13"/>
      <c r="M245" s="13"/>
      <c r="N245" s="13"/>
      <c r="O245" s="13"/>
      <c r="P245" s="13"/>
      <c r="Q245" s="13"/>
      <c r="R245" s="13"/>
      <c r="S245" s="13"/>
      <c r="T245" s="13"/>
      <c r="U245" s="13"/>
      <c r="V245" s="13"/>
      <c r="W245" s="13"/>
      <c r="X245" s="13"/>
      <c r="Y245" s="13"/>
      <c r="Z245" s="13"/>
      <c r="AA245" s="13"/>
    </row>
    <row r="246" spans="1:27" ht="15.75" customHeight="1" x14ac:dyDescent="0.2">
      <c r="A246" s="13"/>
      <c r="B246" s="13"/>
      <c r="C246" s="22"/>
      <c r="D246" s="13"/>
      <c r="E246" s="13"/>
      <c r="F246" s="13"/>
      <c r="G246" s="13"/>
      <c r="H246" s="13"/>
      <c r="I246" s="13"/>
      <c r="J246" s="13"/>
      <c r="K246" s="13"/>
      <c r="L246" s="13"/>
      <c r="M246" s="13"/>
      <c r="N246" s="13"/>
      <c r="O246" s="13"/>
      <c r="P246" s="13"/>
      <c r="Q246" s="13"/>
      <c r="R246" s="13"/>
      <c r="S246" s="13"/>
      <c r="T246" s="13"/>
      <c r="U246" s="13"/>
      <c r="V246" s="13"/>
      <c r="W246" s="13"/>
      <c r="X246" s="13"/>
      <c r="Y246" s="13"/>
      <c r="Z246" s="13"/>
      <c r="AA246" s="13"/>
    </row>
    <row r="247" spans="1:27" ht="15.75" customHeight="1" x14ac:dyDescent="0.2">
      <c r="A247" s="13"/>
      <c r="B247" s="13"/>
      <c r="C247" s="22"/>
      <c r="D247" s="13"/>
      <c r="E247" s="13"/>
      <c r="F247" s="13"/>
      <c r="G247" s="13"/>
      <c r="H247" s="13"/>
      <c r="I247" s="13"/>
      <c r="J247" s="13"/>
      <c r="K247" s="13"/>
      <c r="L247" s="13"/>
      <c r="M247" s="13"/>
      <c r="N247" s="13"/>
      <c r="O247" s="13"/>
      <c r="P247" s="13"/>
      <c r="Q247" s="13"/>
      <c r="R247" s="13"/>
      <c r="S247" s="13"/>
      <c r="T247" s="13"/>
      <c r="U247" s="13"/>
      <c r="V247" s="13"/>
      <c r="W247" s="13"/>
      <c r="X247" s="13"/>
      <c r="Y247" s="13"/>
      <c r="Z247" s="13"/>
      <c r="AA247" s="13"/>
    </row>
    <row r="248" spans="1:27" ht="15.75" customHeight="1" x14ac:dyDescent="0.2">
      <c r="A248" s="13"/>
      <c r="B248" s="13"/>
      <c r="C248" s="22"/>
      <c r="D248" s="13"/>
      <c r="E248" s="13"/>
      <c r="F248" s="13"/>
      <c r="G248" s="13"/>
      <c r="H248" s="13"/>
      <c r="I248" s="13"/>
      <c r="J248" s="13"/>
      <c r="K248" s="13"/>
      <c r="L248" s="13"/>
      <c r="M248" s="13"/>
      <c r="N248" s="13"/>
      <c r="O248" s="13"/>
      <c r="P248" s="13"/>
      <c r="Q248" s="13"/>
      <c r="R248" s="13"/>
      <c r="S248" s="13"/>
      <c r="T248" s="13"/>
      <c r="U248" s="13"/>
      <c r="V248" s="13"/>
      <c r="W248" s="13"/>
      <c r="X248" s="13"/>
      <c r="Y248" s="13"/>
      <c r="Z248" s="13"/>
      <c r="AA248" s="13"/>
    </row>
    <row r="249" spans="1:27" ht="15.75" customHeight="1" x14ac:dyDescent="0.2">
      <c r="A249" s="13"/>
      <c r="B249" s="13"/>
      <c r="C249" s="22"/>
      <c r="D249" s="13"/>
      <c r="E249" s="13"/>
      <c r="F249" s="13"/>
      <c r="G249" s="13"/>
      <c r="H249" s="13"/>
      <c r="I249" s="13"/>
      <c r="J249" s="13"/>
      <c r="K249" s="13"/>
      <c r="L249" s="13"/>
      <c r="M249" s="13"/>
      <c r="N249" s="13"/>
      <c r="O249" s="13"/>
      <c r="P249" s="13"/>
      <c r="Q249" s="13"/>
      <c r="R249" s="13"/>
      <c r="S249" s="13"/>
      <c r="T249" s="13"/>
      <c r="U249" s="13"/>
      <c r="V249" s="13"/>
      <c r="W249" s="13"/>
      <c r="X249" s="13"/>
      <c r="Y249" s="13"/>
      <c r="Z249" s="13"/>
      <c r="AA249" s="13"/>
    </row>
    <row r="250" spans="1:27" ht="15.75" customHeight="1" x14ac:dyDescent="0.2">
      <c r="A250" s="13"/>
      <c r="B250" s="13"/>
      <c r="C250" s="22"/>
      <c r="D250" s="13"/>
      <c r="E250" s="13"/>
      <c r="F250" s="13"/>
      <c r="G250" s="13"/>
      <c r="H250" s="13"/>
      <c r="I250" s="13"/>
      <c r="J250" s="13"/>
      <c r="K250" s="13"/>
      <c r="L250" s="13"/>
      <c r="M250" s="13"/>
      <c r="N250" s="13"/>
      <c r="O250" s="13"/>
      <c r="P250" s="13"/>
      <c r="Q250" s="13"/>
      <c r="R250" s="13"/>
      <c r="S250" s="13"/>
      <c r="T250" s="13"/>
      <c r="U250" s="13"/>
      <c r="V250" s="13"/>
      <c r="W250" s="13"/>
      <c r="X250" s="13"/>
      <c r="Y250" s="13"/>
      <c r="Z250" s="13"/>
      <c r="AA250" s="13"/>
    </row>
    <row r="251" spans="1:27" ht="15.75" customHeight="1" x14ac:dyDescent="0.2">
      <c r="A251" s="13"/>
      <c r="B251" s="13"/>
      <c r="C251" s="22"/>
      <c r="D251" s="13"/>
      <c r="E251" s="13"/>
      <c r="F251" s="13"/>
      <c r="G251" s="13"/>
      <c r="H251" s="13"/>
      <c r="I251" s="13"/>
      <c r="J251" s="13"/>
      <c r="K251" s="13"/>
      <c r="L251" s="13"/>
      <c r="M251" s="13"/>
      <c r="N251" s="13"/>
      <c r="O251" s="13"/>
      <c r="P251" s="13"/>
      <c r="Q251" s="13"/>
      <c r="R251" s="13"/>
      <c r="S251" s="13"/>
      <c r="T251" s="13"/>
      <c r="U251" s="13"/>
      <c r="V251" s="13"/>
      <c r="W251" s="13"/>
      <c r="X251" s="13"/>
      <c r="Y251" s="13"/>
      <c r="Z251" s="13"/>
      <c r="AA251" s="13"/>
    </row>
    <row r="252" spans="1:27" ht="15.75" customHeight="1" x14ac:dyDescent="0.2">
      <c r="A252" s="13"/>
      <c r="B252" s="13"/>
      <c r="C252" s="22"/>
      <c r="D252" s="13"/>
      <c r="E252" s="13"/>
      <c r="F252" s="13"/>
      <c r="G252" s="13"/>
      <c r="H252" s="13"/>
      <c r="I252" s="13"/>
      <c r="J252" s="13"/>
      <c r="K252" s="13"/>
      <c r="L252" s="13"/>
      <c r="M252" s="13"/>
      <c r="N252" s="13"/>
      <c r="O252" s="13"/>
      <c r="P252" s="13"/>
      <c r="Q252" s="13"/>
      <c r="R252" s="13"/>
      <c r="S252" s="13"/>
      <c r="T252" s="13"/>
      <c r="U252" s="13"/>
      <c r="V252" s="13"/>
      <c r="W252" s="13"/>
      <c r="X252" s="13"/>
      <c r="Y252" s="13"/>
      <c r="Z252" s="13"/>
      <c r="AA252" s="13"/>
    </row>
    <row r="253" spans="1:27" ht="15.75" customHeight="1" x14ac:dyDescent="0.2">
      <c r="A253" s="13"/>
      <c r="B253" s="13"/>
      <c r="C253" s="22"/>
      <c r="D253" s="13"/>
      <c r="E253" s="13"/>
      <c r="F253" s="13"/>
      <c r="G253" s="13"/>
      <c r="H253" s="13"/>
      <c r="I253" s="13"/>
      <c r="J253" s="13"/>
      <c r="K253" s="13"/>
      <c r="L253" s="13"/>
      <c r="M253" s="13"/>
      <c r="N253" s="13"/>
      <c r="O253" s="13"/>
      <c r="P253" s="13"/>
      <c r="Q253" s="13"/>
      <c r="R253" s="13"/>
      <c r="S253" s="13"/>
      <c r="T253" s="13"/>
      <c r="U253" s="13"/>
      <c r="V253" s="13"/>
      <c r="W253" s="13"/>
      <c r="X253" s="13"/>
      <c r="Y253" s="13"/>
      <c r="Z253" s="13"/>
      <c r="AA253" s="13"/>
    </row>
    <row r="254" spans="1:27" ht="15.75" customHeight="1" x14ac:dyDescent="0.2">
      <c r="A254" s="13"/>
      <c r="B254" s="13"/>
      <c r="C254" s="22"/>
      <c r="D254" s="13"/>
      <c r="E254" s="13"/>
      <c r="F254" s="13"/>
      <c r="G254" s="13"/>
      <c r="H254" s="13"/>
      <c r="I254" s="13"/>
      <c r="J254" s="13"/>
      <c r="K254" s="13"/>
      <c r="L254" s="13"/>
      <c r="M254" s="13"/>
      <c r="N254" s="13"/>
      <c r="O254" s="13"/>
      <c r="P254" s="13"/>
      <c r="Q254" s="13"/>
      <c r="R254" s="13"/>
      <c r="S254" s="13"/>
      <c r="T254" s="13"/>
      <c r="U254" s="13"/>
      <c r="V254" s="13"/>
      <c r="W254" s="13"/>
      <c r="X254" s="13"/>
      <c r="Y254" s="13"/>
      <c r="Z254" s="13"/>
      <c r="AA254" s="13"/>
    </row>
    <row r="255" spans="1:27" ht="15.75" customHeight="1" x14ac:dyDescent="0.2">
      <c r="A255" s="13"/>
      <c r="B255" s="13"/>
      <c r="C255" s="22"/>
      <c r="D255" s="13"/>
      <c r="E255" s="13"/>
      <c r="F255" s="13"/>
      <c r="G255" s="13"/>
      <c r="H255" s="13"/>
      <c r="I255" s="13"/>
      <c r="J255" s="13"/>
      <c r="K255" s="13"/>
      <c r="L255" s="13"/>
      <c r="M255" s="13"/>
      <c r="N255" s="13"/>
      <c r="O255" s="13"/>
      <c r="P255" s="13"/>
      <c r="Q255" s="13"/>
      <c r="R255" s="13"/>
      <c r="S255" s="13"/>
      <c r="T255" s="13"/>
      <c r="U255" s="13"/>
      <c r="V255" s="13"/>
      <c r="W255" s="13"/>
      <c r="X255" s="13"/>
      <c r="Y255" s="13"/>
      <c r="Z255" s="13"/>
      <c r="AA255" s="13"/>
    </row>
    <row r="256" spans="1:27" ht="15.75" customHeight="1" x14ac:dyDescent="0.2">
      <c r="A256" s="13"/>
      <c r="B256" s="13"/>
      <c r="C256" s="22"/>
      <c r="D256" s="13"/>
      <c r="E256" s="13"/>
      <c r="F256" s="13"/>
      <c r="G256" s="13"/>
      <c r="H256" s="13"/>
      <c r="I256" s="13"/>
      <c r="J256" s="13"/>
      <c r="K256" s="13"/>
      <c r="L256" s="13"/>
      <c r="M256" s="13"/>
      <c r="N256" s="13"/>
      <c r="O256" s="13"/>
      <c r="P256" s="13"/>
      <c r="Q256" s="13"/>
      <c r="R256" s="13"/>
      <c r="S256" s="13"/>
      <c r="T256" s="13"/>
      <c r="U256" s="13"/>
      <c r="V256" s="13"/>
      <c r="W256" s="13"/>
      <c r="X256" s="13"/>
      <c r="Y256" s="13"/>
      <c r="Z256" s="13"/>
      <c r="AA256" s="13"/>
    </row>
    <row r="257" spans="1:27" ht="15.75" customHeight="1" x14ac:dyDescent="0.2">
      <c r="A257" s="13"/>
      <c r="B257" s="13"/>
      <c r="C257" s="22"/>
      <c r="D257" s="13"/>
      <c r="E257" s="13"/>
      <c r="F257" s="13"/>
      <c r="G257" s="13"/>
      <c r="H257" s="13"/>
      <c r="I257" s="13"/>
      <c r="J257" s="13"/>
      <c r="K257" s="13"/>
      <c r="L257" s="13"/>
      <c r="M257" s="13"/>
      <c r="N257" s="13"/>
      <c r="O257" s="13"/>
      <c r="P257" s="13"/>
      <c r="Q257" s="13"/>
      <c r="R257" s="13"/>
      <c r="S257" s="13"/>
      <c r="T257" s="13"/>
      <c r="U257" s="13"/>
      <c r="V257" s="13"/>
      <c r="W257" s="13"/>
      <c r="X257" s="13"/>
      <c r="Y257" s="13"/>
      <c r="Z257" s="13"/>
      <c r="AA257" s="13"/>
    </row>
    <row r="258" spans="1:27" ht="15.75" customHeight="1" x14ac:dyDescent="0.2">
      <c r="A258" s="13"/>
      <c r="B258" s="13"/>
      <c r="C258" s="22"/>
      <c r="D258" s="13"/>
      <c r="E258" s="13"/>
      <c r="F258" s="13"/>
      <c r="G258" s="13"/>
      <c r="H258" s="13"/>
      <c r="I258" s="13"/>
      <c r="J258" s="13"/>
      <c r="K258" s="13"/>
      <c r="L258" s="13"/>
      <c r="M258" s="13"/>
      <c r="N258" s="13"/>
      <c r="O258" s="13"/>
      <c r="P258" s="13"/>
      <c r="Q258" s="13"/>
      <c r="R258" s="13"/>
      <c r="S258" s="13"/>
      <c r="T258" s="13"/>
      <c r="U258" s="13"/>
      <c r="V258" s="13"/>
      <c r="W258" s="13"/>
      <c r="X258" s="13"/>
      <c r="Y258" s="13"/>
      <c r="Z258" s="13"/>
      <c r="AA258" s="13"/>
    </row>
    <row r="259" spans="1:27" ht="15.75" customHeight="1" x14ac:dyDescent="0.2">
      <c r="A259" s="13"/>
      <c r="B259" s="13"/>
      <c r="C259" s="22"/>
      <c r="D259" s="13"/>
      <c r="E259" s="13"/>
      <c r="F259" s="13"/>
      <c r="G259" s="13"/>
      <c r="H259" s="13"/>
      <c r="I259" s="13"/>
      <c r="J259" s="13"/>
      <c r="K259" s="13"/>
      <c r="L259" s="13"/>
      <c r="M259" s="13"/>
      <c r="N259" s="13"/>
      <c r="O259" s="13"/>
      <c r="P259" s="13"/>
      <c r="Q259" s="13"/>
      <c r="R259" s="13"/>
      <c r="S259" s="13"/>
      <c r="T259" s="13"/>
      <c r="U259" s="13"/>
      <c r="V259" s="13"/>
      <c r="W259" s="13"/>
      <c r="X259" s="13"/>
      <c r="Y259" s="13"/>
      <c r="Z259" s="13"/>
      <c r="AA259" s="13"/>
    </row>
    <row r="260" spans="1:27" ht="15.75" customHeight="1" x14ac:dyDescent="0.2">
      <c r="A260" s="13"/>
      <c r="B260" s="13"/>
      <c r="C260" s="22"/>
      <c r="D260" s="13"/>
      <c r="E260" s="13"/>
      <c r="F260" s="13"/>
      <c r="G260" s="13"/>
      <c r="H260" s="13"/>
      <c r="I260" s="13"/>
      <c r="J260" s="13"/>
      <c r="K260" s="13"/>
      <c r="L260" s="13"/>
      <c r="M260" s="13"/>
      <c r="N260" s="13"/>
      <c r="O260" s="13"/>
      <c r="P260" s="13"/>
      <c r="Q260" s="13"/>
      <c r="R260" s="13"/>
      <c r="S260" s="13"/>
      <c r="T260" s="13"/>
      <c r="U260" s="13"/>
      <c r="V260" s="13"/>
      <c r="W260" s="13"/>
      <c r="X260" s="13"/>
      <c r="Y260" s="13"/>
      <c r="Z260" s="13"/>
      <c r="AA260" s="13"/>
    </row>
    <row r="261" spans="1:27" ht="15.75" customHeight="1" x14ac:dyDescent="0.2">
      <c r="A261" s="13"/>
      <c r="B261" s="13"/>
      <c r="C261" s="22"/>
      <c r="D261" s="13"/>
      <c r="E261" s="13"/>
      <c r="F261" s="13"/>
      <c r="G261" s="13"/>
      <c r="H261" s="13"/>
      <c r="I261" s="13"/>
      <c r="J261" s="13"/>
      <c r="K261" s="13"/>
      <c r="L261" s="13"/>
      <c r="M261" s="13"/>
      <c r="N261" s="13"/>
      <c r="O261" s="13"/>
      <c r="P261" s="13"/>
      <c r="Q261" s="13"/>
      <c r="R261" s="13"/>
      <c r="S261" s="13"/>
      <c r="T261" s="13"/>
      <c r="U261" s="13"/>
      <c r="V261" s="13"/>
      <c r="W261" s="13"/>
      <c r="X261" s="13"/>
      <c r="Y261" s="13"/>
      <c r="Z261" s="13"/>
      <c r="AA261" s="13"/>
    </row>
    <row r="262" spans="1:27" ht="15.75" customHeight="1" x14ac:dyDescent="0.2">
      <c r="A262" s="13"/>
      <c r="B262" s="13"/>
      <c r="C262" s="22"/>
      <c r="D262" s="13"/>
      <c r="E262" s="13"/>
      <c r="F262" s="13"/>
      <c r="G262" s="13"/>
      <c r="H262" s="13"/>
      <c r="I262" s="13"/>
      <c r="J262" s="13"/>
      <c r="K262" s="13"/>
      <c r="L262" s="13"/>
      <c r="M262" s="13"/>
      <c r="N262" s="13"/>
      <c r="O262" s="13"/>
      <c r="P262" s="13"/>
      <c r="Q262" s="13"/>
      <c r="R262" s="13"/>
      <c r="S262" s="13"/>
      <c r="T262" s="13"/>
      <c r="U262" s="13"/>
      <c r="V262" s="13"/>
      <c r="W262" s="13"/>
      <c r="X262" s="13"/>
      <c r="Y262" s="13"/>
      <c r="Z262" s="13"/>
      <c r="AA262" s="13"/>
    </row>
    <row r="263" spans="1:27" ht="15.75" customHeight="1" x14ac:dyDescent="0.2">
      <c r="A263" s="13"/>
      <c r="B263" s="13"/>
      <c r="C263" s="22"/>
      <c r="D263" s="13"/>
      <c r="E263" s="13"/>
      <c r="F263" s="13"/>
      <c r="G263" s="13"/>
      <c r="H263" s="13"/>
      <c r="I263" s="13"/>
      <c r="J263" s="13"/>
      <c r="K263" s="13"/>
      <c r="L263" s="13"/>
      <c r="M263" s="13"/>
      <c r="N263" s="13"/>
      <c r="O263" s="13"/>
      <c r="P263" s="13"/>
      <c r="Q263" s="13"/>
      <c r="R263" s="13"/>
      <c r="S263" s="13"/>
      <c r="T263" s="13"/>
      <c r="U263" s="13"/>
      <c r="V263" s="13"/>
      <c r="W263" s="13"/>
      <c r="X263" s="13"/>
      <c r="Y263" s="13"/>
      <c r="Z263" s="13"/>
      <c r="AA263" s="13"/>
    </row>
    <row r="264" spans="1:27" ht="15.75" customHeight="1" x14ac:dyDescent="0.2">
      <c r="A264" s="13"/>
      <c r="B264" s="13"/>
      <c r="C264" s="22"/>
      <c r="D264" s="13"/>
      <c r="E264" s="13"/>
      <c r="F264" s="13"/>
      <c r="G264" s="13"/>
      <c r="H264" s="13"/>
      <c r="I264" s="13"/>
      <c r="J264" s="13"/>
      <c r="K264" s="13"/>
      <c r="L264" s="13"/>
      <c r="M264" s="13"/>
      <c r="N264" s="13"/>
      <c r="O264" s="13"/>
      <c r="P264" s="13"/>
      <c r="Q264" s="13"/>
      <c r="R264" s="13"/>
      <c r="S264" s="13"/>
      <c r="T264" s="13"/>
      <c r="U264" s="13"/>
      <c r="V264" s="13"/>
      <c r="W264" s="13"/>
      <c r="X264" s="13"/>
      <c r="Y264" s="13"/>
      <c r="Z264" s="13"/>
      <c r="AA264" s="13"/>
    </row>
    <row r="265" spans="1:27" ht="15.75" customHeight="1" x14ac:dyDescent="0.2">
      <c r="A265" s="13"/>
      <c r="B265" s="13"/>
      <c r="C265" s="22"/>
      <c r="D265" s="13"/>
      <c r="E265" s="13"/>
      <c r="F265" s="13"/>
      <c r="G265" s="13"/>
      <c r="H265" s="13"/>
      <c r="I265" s="13"/>
      <c r="J265" s="13"/>
      <c r="K265" s="13"/>
      <c r="L265" s="13"/>
      <c r="M265" s="13"/>
      <c r="N265" s="13"/>
      <c r="O265" s="13"/>
      <c r="P265" s="13"/>
      <c r="Q265" s="13"/>
      <c r="R265" s="13"/>
      <c r="S265" s="13"/>
      <c r="T265" s="13"/>
      <c r="U265" s="13"/>
      <c r="V265" s="13"/>
      <c r="W265" s="13"/>
      <c r="X265" s="13"/>
      <c r="Y265" s="13"/>
      <c r="Z265" s="13"/>
      <c r="AA265" s="13"/>
    </row>
    <row r="266" spans="1:27" ht="15.75" customHeight="1" x14ac:dyDescent="0.2">
      <c r="A266" s="13"/>
      <c r="B266" s="13"/>
      <c r="C266" s="22"/>
      <c r="D266" s="13"/>
      <c r="E266" s="13"/>
      <c r="F266" s="13"/>
      <c r="G266" s="13"/>
      <c r="H266" s="13"/>
      <c r="I266" s="13"/>
      <c r="J266" s="13"/>
      <c r="K266" s="13"/>
      <c r="L266" s="13"/>
      <c r="M266" s="13"/>
      <c r="N266" s="13"/>
      <c r="O266" s="13"/>
      <c r="P266" s="13"/>
      <c r="Q266" s="13"/>
      <c r="R266" s="13"/>
      <c r="S266" s="13"/>
      <c r="T266" s="13"/>
      <c r="U266" s="13"/>
      <c r="V266" s="13"/>
      <c r="W266" s="13"/>
      <c r="X266" s="13"/>
      <c r="Y266" s="13"/>
      <c r="Z266" s="13"/>
      <c r="AA266" s="13"/>
    </row>
    <row r="267" spans="1:27" ht="15.75" customHeight="1" x14ac:dyDescent="0.2">
      <c r="A267" s="13"/>
      <c r="B267" s="13"/>
      <c r="C267" s="22"/>
      <c r="D267" s="13"/>
      <c r="E267" s="13"/>
      <c r="F267" s="13"/>
      <c r="G267" s="13"/>
      <c r="H267" s="13"/>
      <c r="I267" s="13"/>
      <c r="J267" s="13"/>
      <c r="K267" s="13"/>
      <c r="L267" s="13"/>
      <c r="M267" s="13"/>
      <c r="N267" s="13"/>
      <c r="O267" s="13"/>
      <c r="P267" s="13"/>
      <c r="Q267" s="13"/>
      <c r="R267" s="13"/>
      <c r="S267" s="13"/>
      <c r="T267" s="13"/>
      <c r="U267" s="13"/>
      <c r="V267" s="13"/>
      <c r="W267" s="13"/>
      <c r="X267" s="13"/>
      <c r="Y267" s="13"/>
      <c r="Z267" s="13"/>
      <c r="AA267" s="13"/>
    </row>
    <row r="268" spans="1:27" ht="15.75" customHeight="1" x14ac:dyDescent="0.2">
      <c r="A268" s="13"/>
      <c r="B268" s="13"/>
      <c r="C268" s="22"/>
      <c r="D268" s="13"/>
      <c r="E268" s="13"/>
      <c r="F268" s="13"/>
      <c r="G268" s="13"/>
      <c r="H268" s="13"/>
      <c r="I268" s="13"/>
      <c r="J268" s="13"/>
      <c r="K268" s="13"/>
      <c r="L268" s="13"/>
      <c r="M268" s="13"/>
      <c r="N268" s="13"/>
      <c r="O268" s="13"/>
      <c r="P268" s="13"/>
      <c r="Q268" s="13"/>
      <c r="R268" s="13"/>
      <c r="S268" s="13"/>
      <c r="T268" s="13"/>
      <c r="U268" s="13"/>
      <c r="V268" s="13"/>
      <c r="W268" s="13"/>
      <c r="X268" s="13"/>
      <c r="Y268" s="13"/>
      <c r="Z268" s="13"/>
      <c r="AA268" s="13"/>
    </row>
    <row r="269" spans="1:27" ht="15.75" customHeight="1" x14ac:dyDescent="0.2">
      <c r="A269" s="13"/>
      <c r="B269" s="13"/>
      <c r="C269" s="22"/>
      <c r="D269" s="13"/>
      <c r="E269" s="13"/>
      <c r="F269" s="13"/>
      <c r="G269" s="13"/>
      <c r="H269" s="13"/>
      <c r="I269" s="13"/>
      <c r="J269" s="13"/>
      <c r="K269" s="13"/>
      <c r="L269" s="13"/>
      <c r="M269" s="13"/>
      <c r="N269" s="13"/>
      <c r="O269" s="13"/>
      <c r="P269" s="13"/>
      <c r="Q269" s="13"/>
      <c r="R269" s="13"/>
      <c r="S269" s="13"/>
      <c r="T269" s="13"/>
      <c r="U269" s="13"/>
      <c r="V269" s="13"/>
      <c r="W269" s="13"/>
      <c r="X269" s="13"/>
      <c r="Y269" s="13"/>
      <c r="Z269" s="13"/>
      <c r="AA269" s="13"/>
    </row>
    <row r="270" spans="1:27" ht="15.75" customHeight="1" x14ac:dyDescent="0.2">
      <c r="A270" s="13"/>
      <c r="B270" s="13"/>
      <c r="C270" s="22"/>
      <c r="D270" s="13"/>
      <c r="E270" s="13"/>
      <c r="F270" s="13"/>
      <c r="G270" s="13"/>
      <c r="H270" s="13"/>
      <c r="I270" s="13"/>
      <c r="J270" s="13"/>
      <c r="K270" s="13"/>
      <c r="L270" s="13"/>
      <c r="M270" s="13"/>
      <c r="N270" s="13"/>
      <c r="O270" s="13"/>
      <c r="P270" s="13"/>
      <c r="Q270" s="13"/>
      <c r="R270" s="13"/>
      <c r="S270" s="13"/>
      <c r="T270" s="13"/>
      <c r="U270" s="13"/>
      <c r="V270" s="13"/>
      <c r="W270" s="13"/>
      <c r="X270" s="13"/>
      <c r="Y270" s="13"/>
      <c r="Z270" s="13"/>
    </row>
    <row r="271" spans="1:27" ht="15.75" customHeight="1" x14ac:dyDescent="0.2">
      <c r="A271" s="13"/>
      <c r="B271" s="13"/>
      <c r="C271" s="22"/>
      <c r="D271" s="13"/>
      <c r="E271" s="13"/>
      <c r="F271" s="13"/>
      <c r="G271" s="13"/>
      <c r="H271" s="13"/>
      <c r="I271" s="13"/>
      <c r="J271" s="13"/>
      <c r="K271" s="13"/>
      <c r="L271" s="13"/>
      <c r="M271" s="13"/>
      <c r="N271" s="13"/>
      <c r="O271" s="13"/>
      <c r="P271" s="13"/>
      <c r="Q271" s="13"/>
      <c r="R271" s="13"/>
      <c r="S271" s="13"/>
      <c r="T271" s="13"/>
      <c r="U271" s="13"/>
      <c r="V271" s="13"/>
      <c r="W271" s="13"/>
      <c r="X271" s="13"/>
      <c r="Y271" s="13"/>
      <c r="Z271" s="13"/>
    </row>
    <row r="272" spans="1:27" ht="15.75" customHeight="1" x14ac:dyDescent="0.2">
      <c r="A272" s="13"/>
      <c r="B272" s="13"/>
      <c r="C272" s="22"/>
      <c r="D272" s="13"/>
      <c r="E272" s="13"/>
      <c r="F272" s="13"/>
      <c r="G272" s="13"/>
      <c r="H272" s="13"/>
      <c r="I272" s="13"/>
      <c r="J272" s="13"/>
      <c r="K272" s="13"/>
      <c r="L272" s="13"/>
      <c r="M272" s="13"/>
      <c r="N272" s="13"/>
      <c r="O272" s="13"/>
      <c r="P272" s="13"/>
      <c r="Q272" s="13"/>
      <c r="R272" s="13"/>
      <c r="S272" s="13"/>
      <c r="T272" s="13"/>
      <c r="U272" s="13"/>
      <c r="V272" s="13"/>
      <c r="W272" s="13"/>
      <c r="X272" s="13"/>
      <c r="Y272" s="13"/>
      <c r="Z272" s="13"/>
    </row>
    <row r="273" spans="1:26" ht="15.75" customHeight="1" x14ac:dyDescent="0.2">
      <c r="A273" s="13"/>
      <c r="B273" s="13"/>
      <c r="C273" s="22"/>
      <c r="D273" s="13"/>
      <c r="E273" s="13"/>
      <c r="F273" s="13"/>
      <c r="G273" s="13"/>
      <c r="H273" s="13"/>
      <c r="I273" s="13"/>
      <c r="J273" s="13"/>
      <c r="K273" s="13"/>
      <c r="L273" s="13"/>
      <c r="M273" s="13"/>
      <c r="N273" s="13"/>
      <c r="O273" s="13"/>
      <c r="P273" s="13"/>
      <c r="Q273" s="13"/>
      <c r="R273" s="13"/>
      <c r="S273" s="13"/>
      <c r="T273" s="13"/>
      <c r="U273" s="13"/>
      <c r="V273" s="13"/>
      <c r="W273" s="13"/>
      <c r="X273" s="13"/>
      <c r="Y273" s="13"/>
      <c r="Z273" s="13"/>
    </row>
    <row r="274" spans="1:26" ht="15.75" customHeight="1" x14ac:dyDescent="0.2">
      <c r="A274" s="13"/>
      <c r="B274" s="13"/>
      <c r="C274" s="22"/>
      <c r="D274" s="13"/>
      <c r="E274" s="13"/>
      <c r="F274" s="13"/>
      <c r="G274" s="13"/>
      <c r="H274" s="13"/>
      <c r="I274" s="13"/>
      <c r="J274" s="13"/>
      <c r="K274" s="13"/>
      <c r="L274" s="13"/>
      <c r="M274" s="13"/>
      <c r="N274" s="13"/>
      <c r="O274" s="13"/>
      <c r="P274" s="13"/>
      <c r="Q274" s="13"/>
      <c r="R274" s="13"/>
      <c r="S274" s="13"/>
      <c r="T274" s="13"/>
      <c r="U274" s="13"/>
      <c r="V274" s="13"/>
      <c r="W274" s="13"/>
      <c r="X274" s="13"/>
      <c r="Y274" s="13"/>
      <c r="Z274" s="13"/>
    </row>
    <row r="275" spans="1:26" ht="15.75" customHeight="1" x14ac:dyDescent="0.2">
      <c r="A275" s="13"/>
      <c r="B275" s="13"/>
      <c r="C275" s="22"/>
      <c r="D275" s="13"/>
      <c r="E275" s="13"/>
      <c r="F275" s="13"/>
      <c r="G275" s="13"/>
      <c r="H275" s="13"/>
      <c r="I275" s="13"/>
      <c r="J275" s="13"/>
      <c r="K275" s="13"/>
      <c r="L275" s="13"/>
      <c r="M275" s="13"/>
      <c r="N275" s="13"/>
      <c r="O275" s="13"/>
      <c r="P275" s="13"/>
      <c r="Q275" s="13"/>
      <c r="R275" s="13"/>
      <c r="S275" s="13"/>
      <c r="T275" s="13"/>
      <c r="U275" s="13"/>
      <c r="V275" s="13"/>
      <c r="W275" s="13"/>
      <c r="X275" s="13"/>
      <c r="Y275" s="13"/>
      <c r="Z275" s="13"/>
    </row>
    <row r="276" spans="1:26" ht="15.75" customHeight="1" x14ac:dyDescent="0.2">
      <c r="A276" s="13"/>
      <c r="B276" s="13"/>
      <c r="C276" s="22"/>
      <c r="D276" s="13"/>
      <c r="E276" s="13"/>
      <c r="F276" s="13"/>
      <c r="G276" s="13"/>
      <c r="H276" s="13"/>
      <c r="I276" s="13"/>
      <c r="J276" s="13"/>
      <c r="K276" s="13"/>
      <c r="L276" s="13"/>
      <c r="M276" s="13"/>
      <c r="N276" s="13"/>
      <c r="O276" s="13"/>
      <c r="P276" s="13"/>
      <c r="Q276" s="13"/>
      <c r="R276" s="13"/>
      <c r="S276" s="13"/>
      <c r="T276" s="13"/>
      <c r="U276" s="13"/>
      <c r="V276" s="13"/>
      <c r="W276" s="13"/>
      <c r="X276" s="13"/>
      <c r="Y276" s="13"/>
      <c r="Z276" s="13"/>
    </row>
    <row r="277" spans="1:26" ht="15.75" customHeight="1" x14ac:dyDescent="0.2">
      <c r="A277" s="13"/>
      <c r="B277" s="13"/>
      <c r="C277" s="22"/>
      <c r="D277" s="13"/>
      <c r="E277" s="13"/>
      <c r="F277" s="13"/>
      <c r="G277" s="13"/>
      <c r="H277" s="13"/>
      <c r="I277" s="13"/>
      <c r="J277" s="13"/>
      <c r="K277" s="13"/>
      <c r="L277" s="13"/>
      <c r="M277" s="13"/>
      <c r="N277" s="13"/>
      <c r="O277" s="13"/>
      <c r="P277" s="13"/>
      <c r="Q277" s="13"/>
      <c r="R277" s="13"/>
      <c r="S277" s="13"/>
      <c r="T277" s="13"/>
      <c r="U277" s="13"/>
      <c r="V277" s="13"/>
      <c r="W277" s="13"/>
      <c r="X277" s="13"/>
      <c r="Y277" s="13"/>
      <c r="Z277" s="13"/>
    </row>
    <row r="278" spans="1:26" ht="15.75" customHeight="1" x14ac:dyDescent="0.2">
      <c r="A278" s="13"/>
      <c r="B278" s="13"/>
      <c r="C278" s="22"/>
      <c r="D278" s="13"/>
      <c r="E278" s="13"/>
      <c r="F278" s="13"/>
      <c r="G278" s="13"/>
      <c r="H278" s="13"/>
      <c r="I278" s="13"/>
      <c r="J278" s="13"/>
      <c r="K278" s="13"/>
      <c r="L278" s="13"/>
      <c r="M278" s="13"/>
      <c r="N278" s="13"/>
      <c r="O278" s="13"/>
      <c r="P278" s="13"/>
      <c r="Q278" s="13"/>
      <c r="R278" s="13"/>
      <c r="S278" s="13"/>
      <c r="T278" s="13"/>
      <c r="U278" s="13"/>
      <c r="V278" s="13"/>
      <c r="W278" s="13"/>
      <c r="X278" s="13"/>
      <c r="Y278" s="13"/>
      <c r="Z278" s="13"/>
    </row>
    <row r="279" spans="1:26" ht="15.75" customHeight="1" x14ac:dyDescent="0.2">
      <c r="A279" s="13"/>
      <c r="B279" s="13"/>
      <c r="C279" s="22"/>
      <c r="D279" s="13"/>
      <c r="E279" s="13"/>
      <c r="F279" s="13"/>
      <c r="G279" s="13"/>
      <c r="H279" s="13"/>
      <c r="I279" s="13"/>
      <c r="J279" s="13"/>
      <c r="K279" s="13"/>
      <c r="L279" s="13"/>
      <c r="M279" s="13"/>
      <c r="N279" s="13"/>
      <c r="O279" s="13"/>
      <c r="P279" s="13"/>
      <c r="Q279" s="13"/>
      <c r="R279" s="13"/>
      <c r="S279" s="13"/>
      <c r="T279" s="13"/>
      <c r="U279" s="13"/>
      <c r="V279" s="13"/>
      <c r="W279" s="13"/>
      <c r="X279" s="13"/>
      <c r="Y279" s="13"/>
      <c r="Z279" s="13"/>
    </row>
    <row r="280" spans="1:26" ht="15.75" customHeight="1" x14ac:dyDescent="0.2">
      <c r="A280" s="13"/>
      <c r="B280" s="13"/>
      <c r="C280" s="22"/>
      <c r="D280" s="13"/>
      <c r="E280" s="13"/>
      <c r="F280" s="13"/>
      <c r="G280" s="13"/>
      <c r="H280" s="13"/>
      <c r="I280" s="13"/>
      <c r="J280" s="13"/>
      <c r="K280" s="13"/>
      <c r="L280" s="13"/>
      <c r="M280" s="13"/>
      <c r="N280" s="13"/>
      <c r="O280" s="13"/>
      <c r="P280" s="13"/>
      <c r="Q280" s="13"/>
      <c r="R280" s="13"/>
      <c r="S280" s="13"/>
      <c r="T280" s="13"/>
      <c r="U280" s="13"/>
      <c r="V280" s="13"/>
      <c r="W280" s="13"/>
      <c r="X280" s="13"/>
      <c r="Y280" s="13"/>
      <c r="Z280" s="13"/>
    </row>
    <row r="281" spans="1:26" ht="15.75" customHeight="1" x14ac:dyDescent="0.2">
      <c r="A281" s="13"/>
      <c r="B281" s="13"/>
      <c r="C281" s="22"/>
      <c r="D281" s="13"/>
      <c r="E281" s="13"/>
      <c r="F281" s="13"/>
      <c r="G281" s="13"/>
      <c r="H281" s="13"/>
      <c r="I281" s="13"/>
      <c r="J281" s="13"/>
      <c r="K281" s="13"/>
      <c r="L281" s="13"/>
      <c r="M281" s="13"/>
      <c r="N281" s="13"/>
      <c r="O281" s="13"/>
      <c r="P281" s="13"/>
      <c r="Q281" s="13"/>
      <c r="R281" s="13"/>
      <c r="S281" s="13"/>
      <c r="T281" s="13"/>
      <c r="U281" s="13"/>
      <c r="V281" s="13"/>
      <c r="W281" s="13"/>
      <c r="X281" s="13"/>
      <c r="Y281" s="13"/>
      <c r="Z281" s="13"/>
    </row>
    <row r="282" spans="1:26" ht="15.75" customHeight="1" x14ac:dyDescent="0.2">
      <c r="A282" s="13"/>
      <c r="B282" s="13"/>
      <c r="C282" s="22"/>
      <c r="D282" s="13"/>
      <c r="E282" s="13"/>
      <c r="F282" s="13"/>
      <c r="G282" s="13"/>
      <c r="H282" s="13"/>
      <c r="I282" s="13"/>
      <c r="J282" s="13"/>
      <c r="K282" s="13"/>
      <c r="L282" s="13"/>
      <c r="M282" s="13"/>
      <c r="N282" s="13"/>
      <c r="O282" s="13"/>
      <c r="P282" s="13"/>
      <c r="Q282" s="13"/>
      <c r="R282" s="13"/>
      <c r="S282" s="13"/>
      <c r="T282" s="13"/>
      <c r="U282" s="13"/>
      <c r="V282" s="13"/>
      <c r="W282" s="13"/>
      <c r="X282" s="13"/>
      <c r="Y282" s="13"/>
      <c r="Z282" s="13"/>
    </row>
    <row r="283" spans="1:26" ht="15.75" customHeight="1" x14ac:dyDescent="0.2">
      <c r="A283" s="13"/>
      <c r="B283" s="13"/>
      <c r="C283" s="22"/>
      <c r="D283" s="13"/>
      <c r="E283" s="13"/>
      <c r="F283" s="13"/>
      <c r="G283" s="13"/>
      <c r="H283" s="13"/>
      <c r="I283" s="13"/>
      <c r="J283" s="13"/>
      <c r="K283" s="13"/>
      <c r="L283" s="13"/>
      <c r="M283" s="13"/>
      <c r="N283" s="13"/>
      <c r="O283" s="13"/>
      <c r="P283" s="13"/>
      <c r="Q283" s="13"/>
      <c r="R283" s="13"/>
      <c r="S283" s="13"/>
      <c r="T283" s="13"/>
      <c r="U283" s="13"/>
      <c r="V283" s="13"/>
      <c r="W283" s="13"/>
      <c r="X283" s="13"/>
      <c r="Y283" s="13"/>
      <c r="Z283" s="13"/>
    </row>
    <row r="284" spans="1:26" ht="15.75" customHeight="1" x14ac:dyDescent="0.2">
      <c r="A284" s="13"/>
      <c r="B284" s="13"/>
      <c r="C284" s="22"/>
      <c r="D284" s="13"/>
      <c r="E284" s="13"/>
      <c r="F284" s="13"/>
      <c r="G284" s="13"/>
      <c r="H284" s="13"/>
      <c r="I284" s="13"/>
      <c r="J284" s="13"/>
      <c r="K284" s="13"/>
      <c r="L284" s="13"/>
      <c r="M284" s="13"/>
      <c r="N284" s="13"/>
      <c r="O284" s="13"/>
      <c r="P284" s="13"/>
      <c r="Q284" s="13"/>
      <c r="R284" s="13"/>
      <c r="S284" s="13"/>
      <c r="T284" s="13"/>
      <c r="U284" s="13"/>
      <c r="V284" s="13"/>
      <c r="W284" s="13"/>
      <c r="X284" s="13"/>
      <c r="Y284" s="13"/>
      <c r="Z284" s="13"/>
    </row>
    <row r="285" spans="1:26" ht="15.75" customHeight="1" x14ac:dyDescent="0.2">
      <c r="A285" s="13"/>
      <c r="B285" s="13"/>
      <c r="C285" s="22"/>
      <c r="D285" s="13"/>
      <c r="E285" s="13"/>
      <c r="F285" s="13"/>
      <c r="G285" s="13"/>
      <c r="H285" s="13"/>
      <c r="I285" s="13"/>
      <c r="J285" s="13"/>
      <c r="K285" s="13"/>
      <c r="L285" s="13"/>
      <c r="M285" s="13"/>
      <c r="N285" s="13"/>
      <c r="O285" s="13"/>
      <c r="P285" s="13"/>
      <c r="Q285" s="13"/>
      <c r="R285" s="13"/>
      <c r="S285" s="13"/>
      <c r="T285" s="13"/>
      <c r="U285" s="13"/>
      <c r="V285" s="13"/>
      <c r="W285" s="13"/>
      <c r="X285" s="13"/>
      <c r="Y285" s="13"/>
      <c r="Z285" s="13"/>
    </row>
    <row r="286" spans="1:26" ht="15.75" customHeight="1" x14ac:dyDescent="0.2">
      <c r="A286" s="13"/>
      <c r="B286" s="13"/>
      <c r="C286" s="22"/>
      <c r="D286" s="13"/>
      <c r="E286" s="13"/>
      <c r="F286" s="13"/>
      <c r="G286" s="13"/>
      <c r="H286" s="13"/>
      <c r="I286" s="13"/>
      <c r="J286" s="13"/>
      <c r="K286" s="13"/>
      <c r="L286" s="13"/>
      <c r="M286" s="13"/>
      <c r="N286" s="13"/>
      <c r="O286" s="13"/>
      <c r="P286" s="13"/>
      <c r="Q286" s="13"/>
      <c r="R286" s="13"/>
      <c r="S286" s="13"/>
      <c r="T286" s="13"/>
      <c r="U286" s="13"/>
      <c r="V286" s="13"/>
      <c r="W286" s="13"/>
      <c r="X286" s="13"/>
      <c r="Y286" s="13"/>
      <c r="Z286" s="13"/>
    </row>
    <row r="287" spans="1:26" ht="15.75" customHeight="1" x14ac:dyDescent="0.2">
      <c r="A287" s="13"/>
      <c r="B287" s="13"/>
      <c r="C287" s="22"/>
      <c r="D287" s="13"/>
      <c r="E287" s="13"/>
      <c r="F287" s="13"/>
      <c r="G287" s="13"/>
      <c r="H287" s="13"/>
      <c r="I287" s="13"/>
      <c r="J287" s="13"/>
      <c r="K287" s="13"/>
      <c r="L287" s="13"/>
      <c r="M287" s="13"/>
      <c r="N287" s="13"/>
      <c r="O287" s="13"/>
      <c r="P287" s="13"/>
      <c r="Q287" s="13"/>
      <c r="R287" s="13"/>
      <c r="S287" s="13"/>
      <c r="T287" s="13"/>
      <c r="U287" s="13"/>
      <c r="V287" s="13"/>
      <c r="W287" s="13"/>
      <c r="X287" s="13"/>
      <c r="Y287" s="13"/>
      <c r="Z287" s="13"/>
    </row>
    <row r="288" spans="1:26" ht="15.75" customHeight="1" x14ac:dyDescent="0.2">
      <c r="A288" s="13"/>
      <c r="B288" s="13"/>
      <c r="C288" s="22"/>
      <c r="D288" s="13"/>
      <c r="E288" s="13"/>
      <c r="F288" s="13"/>
      <c r="G288" s="13"/>
      <c r="H288" s="13"/>
      <c r="I288" s="13"/>
      <c r="J288" s="13"/>
      <c r="K288" s="13"/>
      <c r="L288" s="13"/>
      <c r="M288" s="13"/>
      <c r="N288" s="13"/>
      <c r="O288" s="13"/>
      <c r="P288" s="13"/>
      <c r="Q288" s="13"/>
      <c r="R288" s="13"/>
      <c r="S288" s="13"/>
      <c r="T288" s="13"/>
      <c r="U288" s="13"/>
      <c r="V288" s="13"/>
      <c r="W288" s="13"/>
      <c r="X288" s="13"/>
      <c r="Y288" s="13"/>
      <c r="Z288" s="13"/>
    </row>
    <row r="289" spans="1:26" ht="15.75" customHeight="1" x14ac:dyDescent="0.2">
      <c r="A289" s="13"/>
      <c r="B289" s="13"/>
      <c r="C289" s="22"/>
      <c r="D289" s="13"/>
      <c r="E289" s="13"/>
      <c r="F289" s="13"/>
      <c r="G289" s="13"/>
      <c r="H289" s="13"/>
      <c r="I289" s="13"/>
      <c r="J289" s="13"/>
      <c r="K289" s="13"/>
      <c r="L289" s="13"/>
      <c r="M289" s="13"/>
      <c r="N289" s="13"/>
      <c r="O289" s="13"/>
      <c r="P289" s="13"/>
      <c r="Q289" s="13"/>
      <c r="R289" s="13"/>
      <c r="S289" s="13"/>
      <c r="T289" s="13"/>
      <c r="U289" s="13"/>
      <c r="V289" s="13"/>
      <c r="W289" s="13"/>
      <c r="X289" s="13"/>
      <c r="Y289" s="13"/>
      <c r="Z289" s="13"/>
    </row>
    <row r="290" spans="1:26" ht="15.75" customHeight="1" x14ac:dyDescent="0.2">
      <c r="A290" s="13"/>
      <c r="B290" s="13"/>
      <c r="C290" s="22"/>
      <c r="D290" s="13"/>
      <c r="E290" s="13"/>
      <c r="F290" s="13"/>
      <c r="G290" s="13"/>
      <c r="H290" s="13"/>
      <c r="I290" s="13"/>
      <c r="J290" s="13"/>
      <c r="K290" s="13"/>
      <c r="L290" s="13"/>
      <c r="M290" s="13"/>
      <c r="N290" s="13"/>
      <c r="O290" s="13"/>
      <c r="P290" s="13"/>
      <c r="Q290" s="13"/>
      <c r="R290" s="13"/>
      <c r="S290" s="13"/>
      <c r="T290" s="13"/>
      <c r="U290" s="13"/>
      <c r="V290" s="13"/>
      <c r="W290" s="13"/>
      <c r="X290" s="13"/>
      <c r="Y290" s="13"/>
      <c r="Z290" s="13"/>
    </row>
    <row r="291" spans="1:26" ht="15.75" customHeight="1" x14ac:dyDescent="0.2">
      <c r="A291" s="13"/>
      <c r="B291" s="13"/>
      <c r="C291" s="22"/>
      <c r="D291" s="13"/>
      <c r="E291" s="13"/>
      <c r="F291" s="13"/>
      <c r="G291" s="13"/>
      <c r="H291" s="13"/>
      <c r="I291" s="13"/>
      <c r="J291" s="13"/>
      <c r="K291" s="13"/>
      <c r="L291" s="13"/>
      <c r="M291" s="13"/>
      <c r="N291" s="13"/>
      <c r="O291" s="13"/>
      <c r="P291" s="13"/>
      <c r="Q291" s="13"/>
      <c r="R291" s="13"/>
      <c r="S291" s="13"/>
      <c r="T291" s="13"/>
      <c r="U291" s="13"/>
      <c r="V291" s="13"/>
      <c r="W291" s="13"/>
      <c r="X291" s="13"/>
      <c r="Y291" s="13"/>
      <c r="Z291" s="13"/>
    </row>
    <row r="292" spans="1:26" ht="15.75" customHeight="1" x14ac:dyDescent="0.2">
      <c r="A292" s="13"/>
      <c r="B292" s="13"/>
      <c r="C292" s="22"/>
      <c r="D292" s="13"/>
      <c r="E292" s="13"/>
      <c r="F292" s="13"/>
      <c r="G292" s="13"/>
      <c r="H292" s="13"/>
      <c r="I292" s="13"/>
      <c r="J292" s="13"/>
      <c r="K292" s="13"/>
      <c r="L292" s="13"/>
      <c r="M292" s="13"/>
      <c r="N292" s="13"/>
      <c r="O292" s="13"/>
      <c r="P292" s="13"/>
      <c r="Q292" s="13"/>
      <c r="R292" s="13"/>
      <c r="S292" s="13"/>
      <c r="T292" s="13"/>
      <c r="U292" s="13"/>
      <c r="V292" s="13"/>
      <c r="W292" s="13"/>
      <c r="X292" s="13"/>
      <c r="Y292" s="13"/>
      <c r="Z292" s="13"/>
    </row>
    <row r="293" spans="1:26" ht="15.75" customHeight="1" x14ac:dyDescent="0.2">
      <c r="A293" s="13"/>
      <c r="B293" s="13"/>
      <c r="C293" s="22"/>
      <c r="D293" s="13"/>
      <c r="E293" s="13"/>
      <c r="F293" s="13"/>
      <c r="G293" s="13"/>
      <c r="H293" s="13"/>
      <c r="I293" s="13"/>
      <c r="J293" s="13"/>
      <c r="K293" s="13"/>
      <c r="L293" s="13"/>
      <c r="M293" s="13"/>
      <c r="N293" s="13"/>
      <c r="O293" s="13"/>
      <c r="P293" s="13"/>
      <c r="Q293" s="13"/>
      <c r="R293" s="13"/>
      <c r="S293" s="13"/>
      <c r="T293" s="13"/>
      <c r="U293" s="13"/>
      <c r="V293" s="13"/>
      <c r="W293" s="13"/>
      <c r="X293" s="13"/>
      <c r="Y293" s="13"/>
      <c r="Z293" s="13"/>
    </row>
    <row r="294" spans="1:26" ht="15.75" customHeight="1" x14ac:dyDescent="0.2">
      <c r="A294" s="13"/>
      <c r="B294" s="13"/>
      <c r="C294" s="22"/>
      <c r="D294" s="13"/>
      <c r="E294" s="13"/>
      <c r="F294" s="13"/>
      <c r="G294" s="13"/>
      <c r="H294" s="13"/>
      <c r="I294" s="13"/>
      <c r="J294" s="13"/>
      <c r="K294" s="13"/>
      <c r="L294" s="13"/>
      <c r="M294" s="13"/>
      <c r="N294" s="13"/>
      <c r="O294" s="13"/>
      <c r="P294" s="13"/>
      <c r="Q294" s="13"/>
      <c r="R294" s="13"/>
      <c r="S294" s="13"/>
      <c r="T294" s="13"/>
      <c r="U294" s="13"/>
      <c r="V294" s="13"/>
      <c r="W294" s="13"/>
      <c r="X294" s="13"/>
      <c r="Y294" s="13"/>
      <c r="Z294" s="13"/>
    </row>
    <row r="295" spans="1:26" ht="15.75" customHeight="1" x14ac:dyDescent="0.2">
      <c r="A295" s="13"/>
      <c r="B295" s="13"/>
      <c r="C295" s="22"/>
      <c r="D295" s="13"/>
      <c r="E295" s="13"/>
      <c r="F295" s="13"/>
      <c r="G295" s="13"/>
      <c r="H295" s="13"/>
      <c r="I295" s="13"/>
      <c r="J295" s="13"/>
      <c r="K295" s="13"/>
      <c r="L295" s="13"/>
      <c r="M295" s="13"/>
      <c r="N295" s="13"/>
      <c r="O295" s="13"/>
      <c r="P295" s="13"/>
      <c r="Q295" s="13"/>
      <c r="R295" s="13"/>
      <c r="S295" s="13"/>
      <c r="T295" s="13"/>
      <c r="U295" s="13"/>
      <c r="V295" s="13"/>
      <c r="W295" s="13"/>
      <c r="X295" s="13"/>
      <c r="Y295" s="13"/>
      <c r="Z295" s="13"/>
    </row>
    <row r="296" spans="1:26" ht="15.75" customHeight="1" x14ac:dyDescent="0.2">
      <c r="A296" s="13"/>
      <c r="B296" s="13"/>
      <c r="C296" s="22"/>
      <c r="D296" s="13"/>
      <c r="E296" s="13"/>
      <c r="F296" s="13"/>
      <c r="G296" s="13"/>
      <c r="H296" s="13"/>
      <c r="I296" s="13"/>
      <c r="J296" s="13"/>
      <c r="K296" s="13"/>
      <c r="L296" s="13"/>
      <c r="M296" s="13"/>
      <c r="N296" s="13"/>
      <c r="O296" s="13"/>
      <c r="P296" s="13"/>
      <c r="Q296" s="13"/>
      <c r="R296" s="13"/>
      <c r="S296" s="13"/>
      <c r="T296" s="13"/>
      <c r="U296" s="13"/>
      <c r="V296" s="13"/>
      <c r="W296" s="13"/>
      <c r="X296" s="13"/>
      <c r="Y296" s="13"/>
      <c r="Z296" s="13"/>
    </row>
    <row r="297" spans="1:26" ht="15.75" customHeight="1" x14ac:dyDescent="0.2">
      <c r="A297" s="13"/>
      <c r="B297" s="13"/>
      <c r="C297" s="22"/>
      <c r="D297" s="13"/>
      <c r="E297" s="13"/>
      <c r="F297" s="13"/>
      <c r="G297" s="13"/>
      <c r="H297" s="13"/>
      <c r="I297" s="13"/>
      <c r="J297" s="13"/>
      <c r="K297" s="13"/>
      <c r="L297" s="13"/>
      <c r="M297" s="13"/>
      <c r="N297" s="13"/>
      <c r="O297" s="13"/>
      <c r="P297" s="13"/>
      <c r="Q297" s="13"/>
      <c r="R297" s="13"/>
      <c r="S297" s="13"/>
      <c r="T297" s="13"/>
      <c r="U297" s="13"/>
      <c r="V297" s="13"/>
      <c r="W297" s="13"/>
      <c r="X297" s="13"/>
      <c r="Y297" s="13"/>
      <c r="Z297" s="13"/>
    </row>
    <row r="298" spans="1:26" ht="15.75" customHeight="1" x14ac:dyDescent="0.2">
      <c r="A298" s="13"/>
      <c r="B298" s="13"/>
      <c r="C298" s="22"/>
      <c r="D298" s="13"/>
      <c r="E298" s="13"/>
      <c r="F298" s="13"/>
      <c r="G298" s="13"/>
      <c r="H298" s="13"/>
      <c r="I298" s="13"/>
      <c r="J298" s="13"/>
      <c r="K298" s="13"/>
      <c r="L298" s="13"/>
      <c r="M298" s="13"/>
      <c r="N298" s="13"/>
      <c r="O298" s="13"/>
      <c r="P298" s="13"/>
      <c r="Q298" s="13"/>
      <c r="R298" s="13"/>
      <c r="S298" s="13"/>
      <c r="T298" s="13"/>
      <c r="U298" s="13"/>
      <c r="V298" s="13"/>
      <c r="W298" s="13"/>
      <c r="X298" s="13"/>
      <c r="Y298" s="13"/>
      <c r="Z298" s="13"/>
    </row>
    <row r="299" spans="1:26" ht="15.75" customHeight="1" x14ac:dyDescent="0.2">
      <c r="A299" s="13"/>
      <c r="B299" s="13"/>
      <c r="C299" s="22"/>
      <c r="D299" s="13"/>
      <c r="E299" s="13"/>
      <c r="F299" s="13"/>
      <c r="G299" s="13"/>
      <c r="H299" s="13"/>
      <c r="I299" s="13"/>
      <c r="J299" s="13"/>
      <c r="K299" s="13"/>
      <c r="L299" s="13"/>
      <c r="M299" s="13"/>
      <c r="N299" s="13"/>
      <c r="O299" s="13"/>
      <c r="P299" s="13"/>
      <c r="Q299" s="13"/>
      <c r="R299" s="13"/>
      <c r="S299" s="13"/>
      <c r="T299" s="13"/>
      <c r="U299" s="13"/>
      <c r="V299" s="13"/>
      <c r="W299" s="13"/>
      <c r="X299" s="13"/>
      <c r="Y299" s="13"/>
      <c r="Z299" s="13"/>
    </row>
    <row r="300" spans="1:26" ht="15.75" customHeight="1" x14ac:dyDescent="0.2">
      <c r="A300" s="13"/>
      <c r="B300" s="13"/>
      <c r="C300" s="22"/>
      <c r="D300" s="13"/>
      <c r="E300" s="13"/>
      <c r="F300" s="13"/>
      <c r="G300" s="13"/>
      <c r="H300" s="13"/>
      <c r="I300" s="13"/>
      <c r="J300" s="13"/>
      <c r="K300" s="13"/>
      <c r="L300" s="13"/>
      <c r="M300" s="13"/>
      <c r="N300" s="13"/>
      <c r="O300" s="13"/>
      <c r="P300" s="13"/>
      <c r="Q300" s="13"/>
      <c r="R300" s="13"/>
      <c r="S300" s="13"/>
      <c r="T300" s="13"/>
      <c r="U300" s="13"/>
      <c r="V300" s="13"/>
      <c r="W300" s="13"/>
      <c r="X300" s="13"/>
      <c r="Y300" s="13"/>
      <c r="Z300" s="13"/>
    </row>
    <row r="301" spans="1:26" ht="15.75" customHeight="1" x14ac:dyDescent="0.2">
      <c r="A301" s="13"/>
      <c r="B301" s="13"/>
      <c r="C301" s="22"/>
      <c r="D301" s="13"/>
      <c r="E301" s="13"/>
      <c r="F301" s="13"/>
      <c r="G301" s="13"/>
      <c r="H301" s="13"/>
      <c r="I301" s="13"/>
      <c r="J301" s="13"/>
      <c r="K301" s="13"/>
      <c r="L301" s="13"/>
      <c r="M301" s="13"/>
      <c r="N301" s="13"/>
      <c r="O301" s="13"/>
      <c r="P301" s="13"/>
      <c r="Q301" s="13"/>
      <c r="R301" s="13"/>
      <c r="S301" s="13"/>
      <c r="T301" s="13"/>
      <c r="U301" s="13"/>
      <c r="V301" s="13"/>
      <c r="W301" s="13"/>
      <c r="X301" s="13"/>
      <c r="Y301" s="13"/>
      <c r="Z301" s="13"/>
    </row>
    <row r="302" spans="1:26" ht="15.75" customHeight="1" x14ac:dyDescent="0.2">
      <c r="A302" s="13"/>
      <c r="B302" s="13"/>
      <c r="C302" s="22"/>
      <c r="D302" s="13"/>
      <c r="E302" s="13"/>
      <c r="F302" s="13"/>
      <c r="G302" s="13"/>
      <c r="H302" s="13"/>
      <c r="I302" s="13"/>
      <c r="J302" s="13"/>
      <c r="K302" s="13"/>
      <c r="L302" s="13"/>
      <c r="M302" s="13"/>
      <c r="N302" s="13"/>
      <c r="O302" s="13"/>
      <c r="P302" s="13"/>
      <c r="Q302" s="13"/>
      <c r="R302" s="13"/>
      <c r="S302" s="13"/>
      <c r="T302" s="13"/>
      <c r="U302" s="13"/>
      <c r="V302" s="13"/>
      <c r="W302" s="13"/>
      <c r="X302" s="13"/>
      <c r="Y302" s="13"/>
      <c r="Z302" s="13"/>
    </row>
    <row r="303" spans="1:26" ht="15.75" customHeight="1" x14ac:dyDescent="0.2">
      <c r="A303" s="13"/>
      <c r="B303" s="13"/>
      <c r="C303" s="22"/>
      <c r="D303" s="13"/>
      <c r="E303" s="13"/>
      <c r="F303" s="13"/>
      <c r="G303" s="13"/>
      <c r="H303" s="13"/>
      <c r="I303" s="13"/>
      <c r="J303" s="13"/>
      <c r="K303" s="13"/>
      <c r="L303" s="13"/>
      <c r="M303" s="13"/>
      <c r="N303" s="13"/>
      <c r="O303" s="13"/>
      <c r="P303" s="13"/>
      <c r="Q303" s="13"/>
      <c r="R303" s="13"/>
      <c r="S303" s="13"/>
      <c r="T303" s="13"/>
      <c r="U303" s="13"/>
      <c r="V303" s="13"/>
      <c r="W303" s="13"/>
      <c r="X303" s="13"/>
      <c r="Y303" s="13"/>
      <c r="Z303" s="13"/>
    </row>
    <row r="304" spans="1:26" ht="15.75" customHeight="1" x14ac:dyDescent="0.2">
      <c r="A304" s="13"/>
      <c r="B304" s="13"/>
      <c r="C304" s="22"/>
      <c r="D304" s="13"/>
      <c r="E304" s="13"/>
      <c r="F304" s="13"/>
      <c r="G304" s="13"/>
      <c r="H304" s="13"/>
      <c r="I304" s="13"/>
      <c r="J304" s="13"/>
      <c r="K304" s="13"/>
      <c r="L304" s="13"/>
      <c r="M304" s="13"/>
      <c r="N304" s="13"/>
      <c r="O304" s="13"/>
      <c r="P304" s="13"/>
      <c r="Q304" s="13"/>
      <c r="R304" s="13"/>
      <c r="S304" s="13"/>
      <c r="T304" s="13"/>
      <c r="U304" s="13"/>
      <c r="V304" s="13"/>
      <c r="W304" s="13"/>
      <c r="X304" s="13"/>
      <c r="Y304" s="13"/>
      <c r="Z304" s="13"/>
    </row>
    <row r="305" spans="1:26" ht="15.75" customHeight="1" x14ac:dyDescent="0.2">
      <c r="A305" s="13"/>
      <c r="B305" s="13"/>
      <c r="C305" s="22"/>
      <c r="D305" s="13"/>
      <c r="E305" s="13"/>
      <c r="F305" s="13"/>
      <c r="G305" s="13"/>
      <c r="H305" s="13"/>
      <c r="I305" s="13"/>
      <c r="J305" s="13"/>
      <c r="K305" s="13"/>
      <c r="L305" s="13"/>
      <c r="M305" s="13"/>
      <c r="N305" s="13"/>
      <c r="O305" s="13"/>
      <c r="P305" s="13"/>
      <c r="Q305" s="13"/>
      <c r="R305" s="13"/>
      <c r="S305" s="13"/>
      <c r="T305" s="13"/>
      <c r="U305" s="13"/>
      <c r="V305" s="13"/>
      <c r="W305" s="13"/>
      <c r="X305" s="13"/>
      <c r="Y305" s="13"/>
      <c r="Z305" s="13"/>
    </row>
    <row r="306" spans="1:26" ht="15.75" customHeight="1" x14ac:dyDescent="0.2">
      <c r="A306" s="13"/>
      <c r="B306" s="13"/>
      <c r="C306" s="22"/>
      <c r="D306" s="13"/>
      <c r="E306" s="13"/>
      <c r="F306" s="13"/>
      <c r="G306" s="13"/>
      <c r="H306" s="13"/>
      <c r="I306" s="13"/>
      <c r="J306" s="13"/>
      <c r="K306" s="13"/>
      <c r="L306" s="13"/>
      <c r="M306" s="13"/>
      <c r="N306" s="13"/>
      <c r="O306" s="13"/>
      <c r="P306" s="13"/>
      <c r="Q306" s="13"/>
      <c r="R306" s="13"/>
      <c r="S306" s="13"/>
      <c r="T306" s="13"/>
      <c r="U306" s="13"/>
      <c r="V306" s="13"/>
      <c r="W306" s="13"/>
      <c r="X306" s="13"/>
      <c r="Y306" s="13"/>
      <c r="Z306" s="13"/>
    </row>
    <row r="307" spans="1:26" ht="15.75" customHeight="1" x14ac:dyDescent="0.2">
      <c r="A307" s="13"/>
      <c r="B307" s="13"/>
      <c r="C307" s="22"/>
      <c r="D307" s="13"/>
      <c r="E307" s="13"/>
      <c r="F307" s="13"/>
      <c r="G307" s="13"/>
      <c r="H307" s="13"/>
      <c r="I307" s="13"/>
      <c r="J307" s="13"/>
      <c r="K307" s="13"/>
      <c r="L307" s="13"/>
      <c r="M307" s="13"/>
      <c r="N307" s="13"/>
      <c r="O307" s="13"/>
      <c r="P307" s="13"/>
      <c r="Q307" s="13"/>
      <c r="R307" s="13"/>
      <c r="S307" s="13"/>
      <c r="T307" s="13"/>
      <c r="U307" s="13"/>
      <c r="V307" s="13"/>
      <c r="W307" s="13"/>
      <c r="X307" s="13"/>
      <c r="Y307" s="13"/>
      <c r="Z307" s="13"/>
    </row>
    <row r="308" spans="1:26" ht="15.75" customHeight="1" x14ac:dyDescent="0.2">
      <c r="A308" s="13"/>
      <c r="B308" s="13"/>
      <c r="C308" s="22"/>
      <c r="D308" s="13"/>
      <c r="E308" s="13"/>
      <c r="F308" s="13"/>
      <c r="G308" s="13"/>
      <c r="H308" s="13"/>
      <c r="I308" s="13"/>
      <c r="J308" s="13"/>
      <c r="K308" s="13"/>
      <c r="L308" s="13"/>
      <c r="M308" s="13"/>
      <c r="N308" s="13"/>
      <c r="O308" s="13"/>
      <c r="P308" s="13"/>
      <c r="Q308" s="13"/>
      <c r="R308" s="13"/>
      <c r="S308" s="13"/>
      <c r="T308" s="13"/>
      <c r="U308" s="13"/>
      <c r="V308" s="13"/>
      <c r="W308" s="13"/>
      <c r="X308" s="13"/>
      <c r="Y308" s="13"/>
      <c r="Z308" s="13"/>
    </row>
    <row r="309" spans="1:26" ht="15.75" customHeight="1" x14ac:dyDescent="0.2">
      <c r="A309" s="13"/>
      <c r="B309" s="13"/>
      <c r="C309" s="22"/>
      <c r="D309" s="13"/>
      <c r="E309" s="13"/>
      <c r="F309" s="13"/>
      <c r="G309" s="13"/>
      <c r="H309" s="13"/>
      <c r="I309" s="13"/>
      <c r="J309" s="13"/>
      <c r="K309" s="13"/>
      <c r="L309" s="13"/>
      <c r="M309" s="13"/>
      <c r="N309" s="13"/>
      <c r="O309" s="13"/>
      <c r="P309" s="13"/>
      <c r="Q309" s="13"/>
      <c r="R309" s="13"/>
      <c r="S309" s="13"/>
      <c r="T309" s="13"/>
      <c r="U309" s="13"/>
      <c r="V309" s="13"/>
      <c r="W309" s="13"/>
      <c r="X309" s="13"/>
      <c r="Y309" s="13"/>
      <c r="Z309" s="13"/>
    </row>
    <row r="310" spans="1:26" ht="15.75" customHeight="1" x14ac:dyDescent="0.2">
      <c r="A310" s="13"/>
      <c r="B310" s="13"/>
      <c r="C310" s="22"/>
      <c r="D310" s="13"/>
      <c r="E310" s="13"/>
      <c r="F310" s="13"/>
      <c r="G310" s="13"/>
      <c r="H310" s="13"/>
      <c r="I310" s="13"/>
      <c r="J310" s="13"/>
      <c r="K310" s="13"/>
      <c r="L310" s="13"/>
      <c r="M310" s="13"/>
      <c r="N310" s="13"/>
      <c r="O310" s="13"/>
      <c r="P310" s="13"/>
      <c r="Q310" s="13"/>
      <c r="R310" s="13"/>
      <c r="S310" s="13"/>
      <c r="T310" s="13"/>
      <c r="U310" s="13"/>
      <c r="V310" s="13"/>
      <c r="W310" s="13"/>
      <c r="X310" s="13"/>
      <c r="Y310" s="13"/>
      <c r="Z310" s="13"/>
    </row>
    <row r="311" spans="1:26" ht="15.75" customHeight="1" x14ac:dyDescent="0.2">
      <c r="A311" s="13"/>
      <c r="B311" s="13"/>
      <c r="C311" s="22"/>
      <c r="D311" s="13"/>
      <c r="E311" s="13"/>
      <c r="F311" s="13"/>
      <c r="G311" s="13"/>
      <c r="H311" s="13"/>
      <c r="I311" s="13"/>
      <c r="J311" s="13"/>
      <c r="K311" s="13"/>
      <c r="L311" s="13"/>
      <c r="M311" s="13"/>
      <c r="N311" s="13"/>
      <c r="O311" s="13"/>
      <c r="P311" s="13"/>
      <c r="Q311" s="13"/>
      <c r="R311" s="13"/>
      <c r="S311" s="13"/>
      <c r="T311" s="13"/>
      <c r="U311" s="13"/>
      <c r="V311" s="13"/>
      <c r="W311" s="13"/>
      <c r="X311" s="13"/>
      <c r="Y311" s="13"/>
      <c r="Z311" s="13"/>
    </row>
    <row r="312" spans="1:26" ht="15.75" customHeight="1" x14ac:dyDescent="0.2">
      <c r="A312" s="13"/>
      <c r="B312" s="13"/>
      <c r="C312" s="22"/>
      <c r="D312" s="13"/>
      <c r="E312" s="13"/>
      <c r="F312" s="13"/>
      <c r="G312" s="13"/>
      <c r="H312" s="13"/>
      <c r="I312" s="13"/>
      <c r="J312" s="13"/>
      <c r="K312" s="13"/>
      <c r="L312" s="13"/>
      <c r="M312" s="13"/>
      <c r="N312" s="13"/>
      <c r="O312" s="13"/>
      <c r="P312" s="13"/>
      <c r="Q312" s="13"/>
      <c r="R312" s="13"/>
      <c r="S312" s="13"/>
      <c r="T312" s="13"/>
      <c r="U312" s="13"/>
      <c r="V312" s="13"/>
      <c r="W312" s="13"/>
      <c r="X312" s="13"/>
      <c r="Y312" s="13"/>
      <c r="Z312" s="13"/>
    </row>
    <row r="313" spans="1:26" ht="15.75" customHeight="1" x14ac:dyDescent="0.2">
      <c r="A313" s="13"/>
      <c r="B313" s="13"/>
      <c r="C313" s="22"/>
      <c r="D313" s="13"/>
      <c r="E313" s="13"/>
      <c r="F313" s="13"/>
      <c r="G313" s="13"/>
      <c r="H313" s="13"/>
      <c r="I313" s="13"/>
      <c r="J313" s="13"/>
      <c r="K313" s="13"/>
      <c r="L313" s="13"/>
      <c r="M313" s="13"/>
      <c r="N313" s="13"/>
      <c r="O313" s="13"/>
      <c r="P313" s="13"/>
      <c r="Q313" s="13"/>
      <c r="R313" s="13"/>
      <c r="S313" s="13"/>
      <c r="T313" s="13"/>
      <c r="U313" s="13"/>
      <c r="V313" s="13"/>
      <c r="W313" s="13"/>
      <c r="X313" s="13"/>
      <c r="Y313" s="13"/>
      <c r="Z313" s="13"/>
    </row>
    <row r="314" spans="1:26" ht="15.75" customHeight="1" x14ac:dyDescent="0.2">
      <c r="A314" s="13"/>
      <c r="B314" s="13"/>
      <c r="C314" s="22"/>
      <c r="D314" s="13"/>
      <c r="E314" s="13"/>
      <c r="F314" s="13"/>
      <c r="G314" s="13"/>
      <c r="H314" s="13"/>
      <c r="I314" s="13"/>
      <c r="J314" s="13"/>
      <c r="K314" s="13"/>
      <c r="L314" s="13"/>
      <c r="M314" s="13"/>
      <c r="N314" s="13"/>
      <c r="O314" s="13"/>
      <c r="P314" s="13"/>
      <c r="Q314" s="13"/>
      <c r="R314" s="13"/>
      <c r="S314" s="13"/>
      <c r="T314" s="13"/>
      <c r="U314" s="13"/>
      <c r="V314" s="13"/>
      <c r="W314" s="13"/>
      <c r="X314" s="13"/>
      <c r="Y314" s="13"/>
      <c r="Z314" s="13"/>
    </row>
    <row r="315" spans="1:26" ht="15.75" customHeight="1" x14ac:dyDescent="0.2">
      <c r="A315" s="13"/>
      <c r="B315" s="13"/>
      <c r="C315" s="22"/>
      <c r="D315" s="13"/>
      <c r="E315" s="13"/>
      <c r="F315" s="13"/>
      <c r="G315" s="13"/>
      <c r="H315" s="13"/>
      <c r="I315" s="13"/>
      <c r="J315" s="13"/>
      <c r="K315" s="13"/>
      <c r="L315" s="13"/>
      <c r="M315" s="13"/>
      <c r="N315" s="13"/>
      <c r="O315" s="13"/>
      <c r="P315" s="13"/>
      <c r="Q315" s="13"/>
      <c r="R315" s="13"/>
      <c r="S315" s="13"/>
      <c r="T315" s="13"/>
      <c r="U315" s="13"/>
      <c r="V315" s="13"/>
      <c r="W315" s="13"/>
      <c r="X315" s="13"/>
      <c r="Y315" s="13"/>
      <c r="Z315" s="13"/>
    </row>
    <row r="316" spans="1:26" ht="15.75" customHeight="1" x14ac:dyDescent="0.2">
      <c r="A316" s="13"/>
      <c r="B316" s="13"/>
      <c r="C316" s="22"/>
      <c r="D316" s="13"/>
      <c r="E316" s="13"/>
      <c r="F316" s="13"/>
      <c r="G316" s="13"/>
      <c r="H316" s="13"/>
      <c r="I316" s="13"/>
      <c r="J316" s="13"/>
      <c r="K316" s="13"/>
      <c r="L316" s="13"/>
      <c r="M316" s="13"/>
      <c r="N316" s="13"/>
      <c r="O316" s="13"/>
      <c r="P316" s="13"/>
      <c r="Q316" s="13"/>
      <c r="R316" s="13"/>
      <c r="S316" s="13"/>
      <c r="T316" s="13"/>
      <c r="U316" s="13"/>
      <c r="V316" s="13"/>
      <c r="W316" s="13"/>
      <c r="X316" s="13"/>
      <c r="Y316" s="13"/>
      <c r="Z316" s="13"/>
    </row>
    <row r="317" spans="1:26" ht="15.75" customHeight="1" x14ac:dyDescent="0.2">
      <c r="A317" s="13"/>
      <c r="B317" s="13"/>
      <c r="C317" s="22"/>
      <c r="D317" s="13"/>
      <c r="E317" s="13"/>
      <c r="F317" s="13"/>
      <c r="G317" s="13"/>
      <c r="H317" s="13"/>
      <c r="I317" s="13"/>
      <c r="J317" s="13"/>
      <c r="K317" s="13"/>
      <c r="L317" s="13"/>
      <c r="M317" s="13"/>
      <c r="N317" s="13"/>
      <c r="O317" s="13"/>
      <c r="P317" s="13"/>
      <c r="Q317" s="13"/>
      <c r="R317" s="13"/>
      <c r="S317" s="13"/>
      <c r="T317" s="13"/>
      <c r="U317" s="13"/>
      <c r="V317" s="13"/>
      <c r="W317" s="13"/>
      <c r="X317" s="13"/>
      <c r="Y317" s="13"/>
      <c r="Z317" s="13"/>
    </row>
    <row r="318" spans="1:26" ht="15.75" customHeight="1" x14ac:dyDescent="0.2">
      <c r="A318" s="13"/>
      <c r="B318" s="13"/>
      <c r="C318" s="22"/>
      <c r="D318" s="13"/>
      <c r="E318" s="13"/>
      <c r="F318" s="13"/>
      <c r="G318" s="13"/>
      <c r="H318" s="13"/>
      <c r="I318" s="13"/>
      <c r="J318" s="13"/>
      <c r="K318" s="13"/>
      <c r="L318" s="13"/>
      <c r="M318" s="13"/>
      <c r="N318" s="13"/>
      <c r="O318" s="13"/>
      <c r="P318" s="13"/>
      <c r="Q318" s="13"/>
      <c r="R318" s="13"/>
      <c r="S318" s="13"/>
      <c r="T318" s="13"/>
      <c r="U318" s="13"/>
      <c r="V318" s="13"/>
      <c r="W318" s="13"/>
      <c r="X318" s="13"/>
      <c r="Y318" s="13"/>
      <c r="Z318" s="13"/>
    </row>
    <row r="319" spans="1:26" ht="15.75" customHeight="1" x14ac:dyDescent="0.2">
      <c r="A319" s="13"/>
      <c r="B319" s="13"/>
      <c r="C319" s="22"/>
      <c r="D319" s="13"/>
      <c r="E319" s="13"/>
      <c r="F319" s="13"/>
      <c r="G319" s="13"/>
      <c r="H319" s="13"/>
      <c r="I319" s="13"/>
      <c r="J319" s="13"/>
      <c r="K319" s="13"/>
      <c r="L319" s="13"/>
      <c r="M319" s="13"/>
      <c r="N319" s="13"/>
      <c r="O319" s="13"/>
      <c r="P319" s="13"/>
      <c r="Q319" s="13"/>
      <c r="R319" s="13"/>
      <c r="S319" s="13"/>
      <c r="T319" s="13"/>
      <c r="U319" s="13"/>
      <c r="V319" s="13"/>
      <c r="W319" s="13"/>
      <c r="X319" s="13"/>
      <c r="Y319" s="13"/>
      <c r="Z319" s="13"/>
    </row>
    <row r="320" spans="1:26" ht="15.75" customHeight="1" x14ac:dyDescent="0.2">
      <c r="A320" s="13"/>
      <c r="B320" s="13"/>
      <c r="C320" s="22"/>
      <c r="D320" s="13"/>
      <c r="E320" s="13"/>
      <c r="F320" s="13"/>
      <c r="G320" s="13"/>
      <c r="H320" s="13"/>
      <c r="I320" s="13"/>
      <c r="J320" s="13"/>
      <c r="K320" s="13"/>
      <c r="L320" s="13"/>
      <c r="M320" s="13"/>
      <c r="N320" s="13"/>
      <c r="O320" s="13"/>
      <c r="P320" s="13"/>
      <c r="Q320" s="13"/>
      <c r="R320" s="13"/>
      <c r="S320" s="13"/>
      <c r="T320" s="13"/>
      <c r="U320" s="13"/>
      <c r="V320" s="13"/>
      <c r="W320" s="13"/>
      <c r="X320" s="13"/>
      <c r="Y320" s="13"/>
      <c r="Z320" s="13"/>
    </row>
    <row r="321" spans="1:26" ht="15.75" customHeight="1" x14ac:dyDescent="0.2">
      <c r="A321" s="13"/>
      <c r="B321" s="13"/>
      <c r="C321" s="22"/>
      <c r="D321" s="13"/>
      <c r="E321" s="13"/>
      <c r="F321" s="13"/>
      <c r="G321" s="13"/>
      <c r="H321" s="13"/>
      <c r="I321" s="13"/>
      <c r="J321" s="13"/>
      <c r="K321" s="13"/>
      <c r="L321" s="13"/>
      <c r="M321" s="13"/>
      <c r="N321" s="13"/>
      <c r="O321" s="13"/>
      <c r="P321" s="13"/>
      <c r="Q321" s="13"/>
      <c r="R321" s="13"/>
      <c r="S321" s="13"/>
      <c r="T321" s="13"/>
      <c r="U321" s="13"/>
      <c r="V321" s="13"/>
      <c r="W321" s="13"/>
      <c r="X321" s="13"/>
      <c r="Y321" s="13"/>
      <c r="Z321" s="13"/>
    </row>
    <row r="322" spans="1:26" ht="15.75" customHeight="1" x14ac:dyDescent="0.2">
      <c r="A322" s="13"/>
      <c r="B322" s="13"/>
      <c r="C322" s="22"/>
      <c r="D322" s="13"/>
      <c r="E322" s="13"/>
      <c r="F322" s="13"/>
      <c r="G322" s="13"/>
      <c r="H322" s="13"/>
      <c r="I322" s="13"/>
      <c r="J322" s="13"/>
      <c r="K322" s="13"/>
      <c r="L322" s="13"/>
      <c r="M322" s="13"/>
      <c r="N322" s="13"/>
      <c r="O322" s="13"/>
      <c r="P322" s="13"/>
      <c r="Q322" s="13"/>
      <c r="R322" s="13"/>
      <c r="S322" s="13"/>
      <c r="T322" s="13"/>
      <c r="U322" s="13"/>
      <c r="V322" s="13"/>
      <c r="W322" s="13"/>
      <c r="X322" s="13"/>
      <c r="Y322" s="13"/>
      <c r="Z322" s="13"/>
    </row>
    <row r="323" spans="1:26" ht="15.75" customHeight="1" x14ac:dyDescent="0.2">
      <c r="A323" s="13"/>
      <c r="B323" s="13"/>
      <c r="C323" s="22"/>
      <c r="D323" s="13"/>
      <c r="E323" s="13"/>
      <c r="F323" s="13"/>
      <c r="G323" s="13"/>
      <c r="H323" s="13"/>
      <c r="I323" s="13"/>
      <c r="J323" s="13"/>
      <c r="K323" s="13"/>
      <c r="L323" s="13"/>
      <c r="M323" s="13"/>
      <c r="N323" s="13"/>
      <c r="O323" s="13"/>
      <c r="P323" s="13"/>
      <c r="Q323" s="13"/>
      <c r="R323" s="13"/>
      <c r="S323" s="13"/>
      <c r="T323" s="13"/>
      <c r="U323" s="13"/>
      <c r="V323" s="13"/>
      <c r="W323" s="13"/>
      <c r="X323" s="13"/>
      <c r="Y323" s="13"/>
      <c r="Z323" s="13"/>
    </row>
    <row r="324" spans="1:26" ht="15.75" customHeight="1" x14ac:dyDescent="0.2">
      <c r="A324" s="13"/>
      <c r="B324" s="13"/>
      <c r="C324" s="22"/>
      <c r="D324" s="13"/>
      <c r="E324" s="13"/>
      <c r="F324" s="13"/>
      <c r="G324" s="13"/>
      <c r="H324" s="13"/>
      <c r="I324" s="13"/>
      <c r="J324" s="13"/>
      <c r="K324" s="13"/>
      <c r="L324" s="13"/>
      <c r="M324" s="13"/>
      <c r="N324" s="13"/>
      <c r="O324" s="13"/>
      <c r="P324" s="13"/>
      <c r="Q324" s="13"/>
      <c r="R324" s="13"/>
      <c r="S324" s="13"/>
      <c r="T324" s="13"/>
      <c r="U324" s="13"/>
      <c r="V324" s="13"/>
      <c r="W324" s="13"/>
      <c r="X324" s="13"/>
      <c r="Y324" s="13"/>
      <c r="Z324" s="13"/>
    </row>
    <row r="325" spans="1:26" ht="15.75" customHeight="1" x14ac:dyDescent="0.2">
      <c r="A325" s="13"/>
      <c r="B325" s="13"/>
      <c r="C325" s="22"/>
      <c r="D325" s="13"/>
      <c r="E325" s="13"/>
      <c r="F325" s="13"/>
      <c r="G325" s="13"/>
      <c r="H325" s="13"/>
      <c r="I325" s="13"/>
      <c r="J325" s="13"/>
      <c r="K325" s="13"/>
      <c r="L325" s="13"/>
      <c r="M325" s="13"/>
      <c r="N325" s="13"/>
      <c r="O325" s="13"/>
      <c r="P325" s="13"/>
      <c r="Q325" s="13"/>
      <c r="R325" s="13"/>
      <c r="S325" s="13"/>
      <c r="T325" s="13"/>
      <c r="U325" s="13"/>
      <c r="V325" s="13"/>
      <c r="W325" s="13"/>
      <c r="X325" s="13"/>
      <c r="Y325" s="13"/>
      <c r="Z325" s="13"/>
    </row>
    <row r="326" spans="1:26" ht="15.75" customHeight="1" x14ac:dyDescent="0.2"/>
    <row r="327" spans="1:26" ht="15.75" customHeight="1" x14ac:dyDescent="0.2"/>
    <row r="328" spans="1:26" ht="15.75" customHeight="1" x14ac:dyDescent="0.2"/>
    <row r="329" spans="1:26" ht="15.75" customHeight="1" x14ac:dyDescent="0.2"/>
    <row r="330" spans="1:26" ht="15.75" customHeight="1" x14ac:dyDescent="0.2"/>
    <row r="331" spans="1:26" ht="15.75" customHeight="1" x14ac:dyDescent="0.2"/>
    <row r="332" spans="1:26" ht="15.75" customHeight="1" x14ac:dyDescent="0.2"/>
    <row r="333" spans="1:26" ht="15.75" customHeight="1" x14ac:dyDescent="0.2"/>
    <row r="334" spans="1:26" ht="15.75" customHeight="1" x14ac:dyDescent="0.2"/>
    <row r="335" spans="1:26" ht="15.75" customHeight="1" x14ac:dyDescent="0.2"/>
    <row r="336" spans="1:2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</sheetData>
  <mergeCells count="63">
    <mergeCell ref="A125:L125"/>
    <mergeCell ref="A119:L119"/>
    <mergeCell ref="A120:L120"/>
    <mergeCell ref="A121:L121"/>
    <mergeCell ref="A122:L122"/>
    <mergeCell ref="A123:L123"/>
    <mergeCell ref="A124:L124"/>
    <mergeCell ref="A103:L103"/>
    <mergeCell ref="A104:L104"/>
    <mergeCell ref="A105:L105"/>
    <mergeCell ref="A118:L118"/>
    <mergeCell ref="A107:L107"/>
    <mergeCell ref="A108:L108"/>
    <mergeCell ref="A109:L109"/>
    <mergeCell ref="A110:L110"/>
    <mergeCell ref="A111:L111"/>
    <mergeCell ref="A112:L112"/>
    <mergeCell ref="A113:L113"/>
    <mergeCell ref="A114:L114"/>
    <mergeCell ref="A115:L115"/>
    <mergeCell ref="A116:L116"/>
    <mergeCell ref="A117:L117"/>
    <mergeCell ref="A106:L106"/>
    <mergeCell ref="Y6:Y7"/>
    <mergeCell ref="A96:L96"/>
    <mergeCell ref="A97:L97"/>
    <mergeCell ref="A98:L98"/>
    <mergeCell ref="A99:L99"/>
    <mergeCell ref="V6:W6"/>
    <mergeCell ref="X6:X7"/>
    <mergeCell ref="R6:R7"/>
    <mergeCell ref="S6:S7"/>
    <mergeCell ref="T6:U6"/>
    <mergeCell ref="I6:J6"/>
    <mergeCell ref="M6:M7"/>
    <mergeCell ref="A101:L101"/>
    <mergeCell ref="A102:L102"/>
    <mergeCell ref="F6:F7"/>
    <mergeCell ref="G6:G7"/>
    <mergeCell ref="H6:H7"/>
    <mergeCell ref="K6:L6"/>
    <mergeCell ref="A6:A7"/>
    <mergeCell ref="B6:B7"/>
    <mergeCell ref="C6:C7"/>
    <mergeCell ref="D6:D7"/>
    <mergeCell ref="E6:E7"/>
    <mergeCell ref="A100:L100"/>
    <mergeCell ref="F5:L5"/>
    <mergeCell ref="M5:S5"/>
    <mergeCell ref="T5:Y5"/>
    <mergeCell ref="A1:A3"/>
    <mergeCell ref="B1:AA1"/>
    <mergeCell ref="B2:AA2"/>
    <mergeCell ref="B3:AA3"/>
    <mergeCell ref="C4:AA4"/>
    <mergeCell ref="A5:B5"/>
    <mergeCell ref="C5:E5"/>
    <mergeCell ref="Z5:Z7"/>
    <mergeCell ref="AA5:AA7"/>
    <mergeCell ref="N6:N7"/>
    <mergeCell ref="O6:O7"/>
    <mergeCell ref="P6:P7"/>
    <mergeCell ref="Q6:Q7"/>
  </mergeCells>
  <conditionalFormatting sqref="AD1:AD3">
    <cfRule type="notContainsBlanks" dxfId="2" priority="1">
      <formula>LEN(TRIM(AD1))&gt;0</formula>
    </cfRule>
  </conditionalFormatting>
  <dataValidations count="7">
    <dataValidation type="list" allowBlank="1" sqref="P16:P19" xr:uid="{00000000-0002-0000-0900-000000000000}">
      <formula1>$AD$10:$AD$10</formula1>
    </dataValidation>
    <dataValidation type="list" allowBlank="1" sqref="P8:P12 P20:P71" xr:uid="{00000000-0002-0000-0900-000001000000}">
      <formula1>$AD$8:$AD$10</formula1>
    </dataValidation>
    <dataValidation type="list" allowBlank="1" sqref="H8:H85" xr:uid="{00000000-0002-0000-0900-000002000000}">
      <formula1>"SERVIÇO,CURSO,EVENTO,REUNIÃO,OUTROS"</formula1>
    </dataValidation>
    <dataValidation type="list" allowBlank="1" sqref="P13:P15" xr:uid="{00000000-0002-0000-0900-000003000000}">
      <formula1>$AD$8:$AD$9</formula1>
    </dataValidation>
    <dataValidation type="list" allowBlank="1" sqref="P86:P94" xr:uid="{00000000-0002-0000-0900-000004000000}">
      <formula1>$AD$8:$AD$17</formula1>
      <formula2>0</formula2>
    </dataValidation>
    <dataValidation type="list" allowBlank="1" sqref="H86:H94" xr:uid="{00000000-0002-0000-0900-000005000000}">
      <formula1>"SERVIÇO,CURSO,EVENTO,REUNIÃO,OUTROS"</formula1>
      <formula2>0</formula2>
    </dataValidation>
    <dataValidation type="list" allowBlank="1" sqref="P72:P85" xr:uid="{00000000-0002-0000-0900-000006000000}">
      <formula1>$AD$8:$AD$11</formula1>
    </dataValidation>
  </dataValidations>
  <pageMargins left="0.51180555555555496" right="0.51180555555555496" top="0.78749999999999998" bottom="0.78749999999999998" header="0" footer="0"/>
  <pageSetup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E990"/>
  <sheetViews>
    <sheetView tabSelected="1" zoomScaleNormal="100" workbookViewId="0">
      <pane xSplit="3" ySplit="7" topLeftCell="T79" activePane="bottomRight" state="frozen"/>
      <selection activeCell="B8" sqref="B8"/>
      <selection pane="topRight" activeCell="B8" sqref="B8"/>
      <selection pane="bottomLeft" activeCell="B8" sqref="B8"/>
      <selection pane="bottomRight" activeCell="A4" sqref="A4"/>
    </sheetView>
  </sheetViews>
  <sheetFormatPr defaultColWidth="12.625" defaultRowHeight="15" customHeight="1" x14ac:dyDescent="0.2"/>
  <cols>
    <col min="1" max="1" width="18.125" customWidth="1"/>
    <col min="2" max="2" width="15.625" customWidth="1"/>
    <col min="3" max="3" width="40.625" style="23" customWidth="1"/>
    <col min="4" max="4" width="14" customWidth="1"/>
    <col min="5" max="5" width="19.125" bestFit="1" customWidth="1"/>
    <col min="6" max="6" width="51" customWidth="1"/>
    <col min="7" max="7" width="16.875" bestFit="1" customWidth="1"/>
    <col min="8" max="8" width="9.125" bestFit="1" customWidth="1"/>
    <col min="9" max="9" width="7.125" bestFit="1" customWidth="1"/>
    <col min="10" max="10" width="12.625" bestFit="1" customWidth="1"/>
    <col min="11" max="11" width="7.125" bestFit="1" customWidth="1"/>
    <col min="12" max="12" width="20.375" bestFit="1" customWidth="1"/>
    <col min="13" max="13" width="13.125" customWidth="1"/>
    <col min="14" max="14" width="15.625" customWidth="1"/>
    <col min="15" max="15" width="21.75" customWidth="1"/>
    <col min="16" max="16" width="18" customWidth="1"/>
    <col min="17" max="17" width="15.875" bestFit="1" customWidth="1"/>
    <col min="18" max="18" width="19.125" bestFit="1" customWidth="1"/>
    <col min="19" max="19" width="17.5" customWidth="1"/>
    <col min="20" max="20" width="15.5" customWidth="1"/>
    <col min="21" max="21" width="14.75" customWidth="1"/>
    <col min="22" max="22" width="13.125" customWidth="1"/>
    <col min="23" max="23" width="17.25" customWidth="1"/>
    <col min="24" max="24" width="17.5" customWidth="1"/>
    <col min="25" max="25" width="18" customWidth="1"/>
    <col min="26" max="26" width="19.375" customWidth="1"/>
    <col min="27" max="27" width="15.875" customWidth="1"/>
    <col min="28" max="29" width="13.125" customWidth="1"/>
  </cols>
  <sheetData>
    <row r="1" spans="1:31" ht="21" x14ac:dyDescent="0.35">
      <c r="A1" s="567"/>
      <c r="B1" s="569" t="s">
        <v>0</v>
      </c>
      <c r="C1" s="570"/>
      <c r="D1" s="570"/>
      <c r="E1" s="570"/>
      <c r="F1" s="570"/>
      <c r="G1" s="570"/>
      <c r="H1" s="570"/>
      <c r="I1" s="570"/>
      <c r="J1" s="570"/>
      <c r="K1" s="570"/>
      <c r="L1" s="570"/>
      <c r="M1" s="570"/>
      <c r="N1" s="570"/>
      <c r="O1" s="570"/>
      <c r="P1" s="570"/>
      <c r="Q1" s="570"/>
      <c r="R1" s="570"/>
      <c r="S1" s="570"/>
      <c r="T1" s="570"/>
      <c r="U1" s="570"/>
      <c r="V1" s="570"/>
      <c r="W1" s="570"/>
      <c r="X1" s="570"/>
      <c r="Y1" s="570"/>
      <c r="Z1" s="570"/>
      <c r="AA1" s="571"/>
      <c r="AB1" s="1"/>
      <c r="AC1" s="1"/>
      <c r="AD1" s="17" t="s">
        <v>46</v>
      </c>
    </row>
    <row r="2" spans="1:31" ht="21" x14ac:dyDescent="0.35">
      <c r="A2" s="568"/>
      <c r="B2" s="569" t="s">
        <v>73</v>
      </c>
      <c r="C2" s="569"/>
      <c r="D2" s="569"/>
      <c r="E2" s="569"/>
      <c r="F2" s="569"/>
      <c r="G2" s="569"/>
      <c r="H2" s="569"/>
      <c r="I2" s="569"/>
      <c r="J2" s="569"/>
      <c r="K2" s="569"/>
      <c r="L2" s="569"/>
      <c r="M2" s="569"/>
      <c r="N2" s="569"/>
      <c r="O2" s="569"/>
      <c r="P2" s="569"/>
      <c r="Q2" s="569"/>
      <c r="R2" s="569"/>
      <c r="S2" s="569"/>
      <c r="T2" s="569"/>
      <c r="U2" s="569"/>
      <c r="V2" s="569"/>
      <c r="W2" s="569"/>
      <c r="X2" s="569"/>
      <c r="Y2" s="569"/>
      <c r="Z2" s="569"/>
      <c r="AA2" s="569"/>
      <c r="AB2" s="1"/>
      <c r="AC2" s="1"/>
      <c r="AD2" s="17" t="s">
        <v>47</v>
      </c>
    </row>
    <row r="3" spans="1:31" ht="21" x14ac:dyDescent="0.35">
      <c r="A3" s="568"/>
      <c r="B3" s="569" t="s">
        <v>71</v>
      </c>
      <c r="C3" s="570"/>
      <c r="D3" s="570"/>
      <c r="E3" s="570"/>
      <c r="F3" s="570"/>
      <c r="G3" s="570"/>
      <c r="H3" s="570"/>
      <c r="I3" s="570"/>
      <c r="J3" s="570"/>
      <c r="K3" s="570"/>
      <c r="L3" s="570"/>
      <c r="M3" s="570"/>
      <c r="N3" s="570"/>
      <c r="O3" s="570"/>
      <c r="P3" s="570"/>
      <c r="Q3" s="570"/>
      <c r="R3" s="570"/>
      <c r="S3" s="570"/>
      <c r="T3" s="570"/>
      <c r="U3" s="570"/>
      <c r="V3" s="570"/>
      <c r="W3" s="570"/>
      <c r="X3" s="570"/>
      <c r="Y3" s="570"/>
      <c r="Z3" s="570"/>
      <c r="AA3" s="571"/>
      <c r="AB3" s="2"/>
      <c r="AC3" s="2"/>
      <c r="AD3" s="17" t="s">
        <v>48</v>
      </c>
    </row>
    <row r="4" spans="1:31" ht="15" customHeight="1" x14ac:dyDescent="0.25">
      <c r="A4" s="3" t="s">
        <v>1298</v>
      </c>
      <c r="B4" s="4"/>
      <c r="C4" s="572" t="s">
        <v>1</v>
      </c>
      <c r="D4" s="573"/>
      <c r="E4" s="573"/>
      <c r="F4" s="573"/>
      <c r="G4" s="573"/>
      <c r="H4" s="573"/>
      <c r="I4" s="573"/>
      <c r="J4" s="573"/>
      <c r="K4" s="573"/>
      <c r="L4" s="573"/>
      <c r="M4" s="573"/>
      <c r="N4" s="573"/>
      <c r="O4" s="573"/>
      <c r="P4" s="573"/>
      <c r="Q4" s="573"/>
      <c r="R4" s="573"/>
      <c r="S4" s="573"/>
      <c r="T4" s="573"/>
      <c r="U4" s="573"/>
      <c r="V4" s="573"/>
      <c r="W4" s="573"/>
      <c r="X4" s="573"/>
      <c r="Y4" s="573"/>
      <c r="Z4" s="573"/>
      <c r="AA4" s="574"/>
      <c r="AB4" s="2"/>
      <c r="AC4" s="2"/>
    </row>
    <row r="5" spans="1:31" ht="15.75" customHeight="1" x14ac:dyDescent="0.2">
      <c r="A5" s="578" t="s">
        <v>2</v>
      </c>
      <c r="B5" s="580"/>
      <c r="C5" s="578" t="s">
        <v>3</v>
      </c>
      <c r="D5" s="579"/>
      <c r="E5" s="580"/>
      <c r="F5" s="578" t="s">
        <v>4</v>
      </c>
      <c r="G5" s="579"/>
      <c r="H5" s="579"/>
      <c r="I5" s="579"/>
      <c r="J5" s="579"/>
      <c r="K5" s="579"/>
      <c r="L5" s="579"/>
      <c r="M5" s="578" t="s">
        <v>5</v>
      </c>
      <c r="N5" s="579"/>
      <c r="O5" s="579"/>
      <c r="P5" s="579"/>
      <c r="Q5" s="579"/>
      <c r="R5" s="579"/>
      <c r="S5" s="580"/>
      <c r="T5" s="578" t="s">
        <v>6</v>
      </c>
      <c r="U5" s="579"/>
      <c r="V5" s="579"/>
      <c r="W5" s="579"/>
      <c r="X5" s="579"/>
      <c r="Y5" s="580"/>
      <c r="Z5" s="575" t="s">
        <v>24</v>
      </c>
      <c r="AA5" s="575" t="s">
        <v>25</v>
      </c>
      <c r="AB5" s="5"/>
      <c r="AC5" s="5"/>
      <c r="AD5" s="5"/>
    </row>
    <row r="6" spans="1:31" ht="15.75" customHeight="1" x14ac:dyDescent="0.2">
      <c r="A6" s="575" t="s">
        <v>7</v>
      </c>
      <c r="B6" s="575" t="s">
        <v>8</v>
      </c>
      <c r="C6" s="575" t="s">
        <v>9</v>
      </c>
      <c r="D6" s="575" t="s">
        <v>10</v>
      </c>
      <c r="E6" s="575" t="s">
        <v>11</v>
      </c>
      <c r="F6" s="575" t="s">
        <v>26</v>
      </c>
      <c r="G6" s="575" t="s">
        <v>27</v>
      </c>
      <c r="H6" s="575" t="s">
        <v>28</v>
      </c>
      <c r="I6" s="578" t="s">
        <v>12</v>
      </c>
      <c r="J6" s="580"/>
      <c r="K6" s="582" t="s">
        <v>13</v>
      </c>
      <c r="L6" s="580"/>
      <c r="M6" s="575" t="s">
        <v>29</v>
      </c>
      <c r="N6" s="575" t="s">
        <v>30</v>
      </c>
      <c r="O6" s="575" t="s">
        <v>31</v>
      </c>
      <c r="P6" s="575" t="s">
        <v>32</v>
      </c>
      <c r="Q6" s="581" t="s">
        <v>33</v>
      </c>
      <c r="R6" s="581" t="s">
        <v>34</v>
      </c>
      <c r="S6" s="581" t="s">
        <v>35</v>
      </c>
      <c r="T6" s="582" t="s">
        <v>14</v>
      </c>
      <c r="U6" s="580"/>
      <c r="V6" s="582" t="s">
        <v>15</v>
      </c>
      <c r="W6" s="580"/>
      <c r="X6" s="575" t="s">
        <v>36</v>
      </c>
      <c r="Y6" s="581" t="s">
        <v>37</v>
      </c>
      <c r="Z6" s="576"/>
      <c r="AA6" s="576"/>
      <c r="AB6" s="5"/>
      <c r="AC6" s="5"/>
      <c r="AD6" s="5"/>
      <c r="AE6" s="5"/>
    </row>
    <row r="7" spans="1:31" ht="30" x14ac:dyDescent="0.2">
      <c r="A7" s="577"/>
      <c r="B7" s="577"/>
      <c r="C7" s="597"/>
      <c r="D7" s="577"/>
      <c r="E7" s="577"/>
      <c r="F7" s="577"/>
      <c r="G7" s="577"/>
      <c r="H7" s="577"/>
      <c r="I7" s="15" t="s">
        <v>38</v>
      </c>
      <c r="J7" s="15" t="s">
        <v>39</v>
      </c>
      <c r="K7" s="15" t="s">
        <v>40</v>
      </c>
      <c r="L7" s="16" t="s">
        <v>41</v>
      </c>
      <c r="M7" s="577"/>
      <c r="N7" s="577"/>
      <c r="O7" s="577"/>
      <c r="P7" s="577"/>
      <c r="Q7" s="577"/>
      <c r="R7" s="577"/>
      <c r="S7" s="577"/>
      <c r="T7" s="15" t="s">
        <v>42</v>
      </c>
      <c r="U7" s="16" t="s">
        <v>43</v>
      </c>
      <c r="V7" s="15" t="s">
        <v>44</v>
      </c>
      <c r="W7" s="16" t="s">
        <v>45</v>
      </c>
      <c r="X7" s="577"/>
      <c r="Y7" s="577"/>
      <c r="Z7" s="577"/>
      <c r="AA7" s="577"/>
      <c r="AB7" s="5"/>
      <c r="AC7" s="5"/>
      <c r="AD7" s="5"/>
      <c r="AE7" s="5"/>
    </row>
    <row r="8" spans="1:31" ht="28.5" x14ac:dyDescent="0.2">
      <c r="A8" s="273" t="s">
        <v>329</v>
      </c>
      <c r="B8" s="273" t="s">
        <v>329</v>
      </c>
      <c r="C8" s="274" t="s">
        <v>588</v>
      </c>
      <c r="D8" s="249" t="s">
        <v>589</v>
      </c>
      <c r="E8" s="249" t="s">
        <v>661</v>
      </c>
      <c r="F8" s="250" t="s">
        <v>662</v>
      </c>
      <c r="G8" s="250"/>
      <c r="H8" s="248"/>
      <c r="I8" s="248" t="s">
        <v>78</v>
      </c>
      <c r="J8" s="250" t="s">
        <v>79</v>
      </c>
      <c r="K8" s="248" t="s">
        <v>585</v>
      </c>
      <c r="L8" s="275" t="s">
        <v>663</v>
      </c>
      <c r="M8" s="276"/>
      <c r="N8" s="276"/>
      <c r="O8" s="276"/>
      <c r="P8" s="277"/>
      <c r="Q8" s="258"/>
      <c r="R8" s="258"/>
      <c r="S8" s="278"/>
      <c r="T8" s="252">
        <v>3</v>
      </c>
      <c r="U8" s="279">
        <v>791.62</v>
      </c>
      <c r="V8" s="252">
        <v>1</v>
      </c>
      <c r="W8" s="279">
        <v>263.87</v>
      </c>
      <c r="X8" s="252">
        <v>0</v>
      </c>
      <c r="Y8" s="280">
        <f>(T8*U8)+(V8*W8)</f>
        <v>2638.73</v>
      </c>
      <c r="Z8" s="278"/>
      <c r="AA8" s="281"/>
      <c r="AB8" s="5"/>
      <c r="AC8" s="5"/>
      <c r="AD8" s="5"/>
      <c r="AE8" s="5"/>
    </row>
    <row r="9" spans="1:31" ht="28.5" x14ac:dyDescent="0.2">
      <c r="A9" s="273" t="s">
        <v>329</v>
      </c>
      <c r="B9" s="273" t="s">
        <v>329</v>
      </c>
      <c r="C9" s="274" t="s">
        <v>664</v>
      </c>
      <c r="D9" s="249" t="s">
        <v>665</v>
      </c>
      <c r="E9" s="249" t="s">
        <v>369</v>
      </c>
      <c r="F9" s="250" t="s">
        <v>666</v>
      </c>
      <c r="G9" s="282"/>
      <c r="H9" s="253"/>
      <c r="I9" s="253" t="s">
        <v>78</v>
      </c>
      <c r="J9" s="254" t="s">
        <v>79</v>
      </c>
      <c r="K9" s="253" t="s">
        <v>495</v>
      </c>
      <c r="L9" s="283" t="s">
        <v>496</v>
      </c>
      <c r="M9" s="284"/>
      <c r="N9" s="284"/>
      <c r="O9" s="285"/>
      <c r="P9" s="286"/>
      <c r="Q9" s="258"/>
      <c r="R9" s="258"/>
      <c r="S9" s="278"/>
      <c r="T9" s="252">
        <v>4</v>
      </c>
      <c r="U9" s="279">
        <v>791.62</v>
      </c>
      <c r="V9" s="252">
        <v>1</v>
      </c>
      <c r="W9" s="279">
        <v>263.87</v>
      </c>
      <c r="X9" s="252">
        <v>0</v>
      </c>
      <c r="Y9" s="280">
        <f t="shared" ref="Y9:Y16" si="0">(T9*U9)+(V9*W9)</f>
        <v>3430.35</v>
      </c>
      <c r="Z9" s="278"/>
      <c r="AA9" s="281"/>
      <c r="AB9" s="5"/>
      <c r="AC9" s="5"/>
    </row>
    <row r="10" spans="1:31" ht="28.5" x14ac:dyDescent="0.2">
      <c r="A10" s="273" t="s">
        <v>329</v>
      </c>
      <c r="B10" s="273" t="s">
        <v>329</v>
      </c>
      <c r="C10" s="274" t="s">
        <v>491</v>
      </c>
      <c r="D10" s="249" t="s">
        <v>667</v>
      </c>
      <c r="E10" s="249" t="s">
        <v>369</v>
      </c>
      <c r="F10" s="250" t="s">
        <v>666</v>
      </c>
      <c r="G10" s="251"/>
      <c r="H10" s="252"/>
      <c r="I10" s="253" t="s">
        <v>78</v>
      </c>
      <c r="J10" s="254" t="s">
        <v>79</v>
      </c>
      <c r="K10" s="253" t="s">
        <v>495</v>
      </c>
      <c r="L10" s="283" t="s">
        <v>496</v>
      </c>
      <c r="M10" s="256"/>
      <c r="N10" s="256"/>
      <c r="O10" s="257"/>
      <c r="P10" s="286"/>
      <c r="Q10" s="258"/>
      <c r="R10" s="258"/>
      <c r="S10" s="278"/>
      <c r="T10" s="252">
        <v>3</v>
      </c>
      <c r="U10" s="279">
        <v>791.62</v>
      </c>
      <c r="V10" s="252">
        <v>1</v>
      </c>
      <c r="W10" s="279">
        <v>263.87</v>
      </c>
      <c r="X10" s="252">
        <v>0</v>
      </c>
      <c r="Y10" s="280">
        <f t="shared" si="0"/>
        <v>2638.73</v>
      </c>
      <c r="Z10" s="278"/>
      <c r="AA10" s="281"/>
      <c r="AB10" s="13"/>
      <c r="AC10" s="13"/>
    </row>
    <row r="11" spans="1:31" ht="28.5" x14ac:dyDescent="0.2">
      <c r="A11" s="273" t="s">
        <v>329</v>
      </c>
      <c r="B11" s="273" t="s">
        <v>329</v>
      </c>
      <c r="C11" s="274" t="s">
        <v>508</v>
      </c>
      <c r="D11" s="249" t="s">
        <v>509</v>
      </c>
      <c r="E11" s="250" t="s">
        <v>570</v>
      </c>
      <c r="F11" s="248" t="s">
        <v>668</v>
      </c>
      <c r="G11" s="251"/>
      <c r="H11" s="252"/>
      <c r="I11" s="253" t="s">
        <v>78</v>
      </c>
      <c r="J11" s="254" t="s">
        <v>79</v>
      </c>
      <c r="K11" s="252" t="s">
        <v>669</v>
      </c>
      <c r="L11" s="255" t="s">
        <v>670</v>
      </c>
      <c r="M11" s="256"/>
      <c r="N11" s="256"/>
      <c r="O11" s="257"/>
      <c r="P11" s="286"/>
      <c r="Q11" s="258"/>
      <c r="R11" s="258"/>
      <c r="S11" s="278"/>
      <c r="T11" s="252">
        <v>3</v>
      </c>
      <c r="U11" s="279">
        <v>791.62</v>
      </c>
      <c r="V11" s="252">
        <v>1</v>
      </c>
      <c r="W11" s="279">
        <v>263.87</v>
      </c>
      <c r="X11" s="252">
        <v>0</v>
      </c>
      <c r="Y11" s="280">
        <f t="shared" si="0"/>
        <v>2638.73</v>
      </c>
      <c r="Z11" s="278"/>
      <c r="AA11" s="281"/>
      <c r="AB11" s="13"/>
      <c r="AC11" s="13"/>
    </row>
    <row r="12" spans="1:31" ht="14.25" x14ac:dyDescent="0.2">
      <c r="A12" s="273" t="s">
        <v>329</v>
      </c>
      <c r="B12" s="273" t="s">
        <v>329</v>
      </c>
      <c r="C12" s="274" t="s">
        <v>560</v>
      </c>
      <c r="D12" s="249" t="s">
        <v>561</v>
      </c>
      <c r="E12" s="249" t="s">
        <v>369</v>
      </c>
      <c r="F12" s="249" t="s">
        <v>671</v>
      </c>
      <c r="G12" s="251"/>
      <c r="H12" s="252"/>
      <c r="I12" s="253" t="s">
        <v>78</v>
      </c>
      <c r="J12" s="254" t="s">
        <v>79</v>
      </c>
      <c r="K12" s="252" t="s">
        <v>78</v>
      </c>
      <c r="L12" s="255" t="s">
        <v>129</v>
      </c>
      <c r="M12" s="256"/>
      <c r="N12" s="256"/>
      <c r="O12" s="257"/>
      <c r="P12" s="286"/>
      <c r="Q12" s="258"/>
      <c r="R12" s="258"/>
      <c r="S12" s="278"/>
      <c r="T12" s="252">
        <v>0</v>
      </c>
      <c r="U12" s="279">
        <v>0</v>
      </c>
      <c r="V12" s="252">
        <v>1</v>
      </c>
      <c r="W12" s="279">
        <v>263.87</v>
      </c>
      <c r="X12" s="252">
        <v>0</v>
      </c>
      <c r="Y12" s="280">
        <f t="shared" si="0"/>
        <v>263.87</v>
      </c>
      <c r="Z12" s="278"/>
      <c r="AA12" s="281"/>
      <c r="AB12" s="13"/>
      <c r="AC12" s="13"/>
    </row>
    <row r="13" spans="1:31" ht="14.25" x14ac:dyDescent="0.2">
      <c r="A13" s="273" t="s">
        <v>329</v>
      </c>
      <c r="B13" s="273" t="s">
        <v>329</v>
      </c>
      <c r="C13" s="274" t="s">
        <v>672</v>
      </c>
      <c r="D13" s="248" t="s">
        <v>72</v>
      </c>
      <c r="E13" s="249" t="s">
        <v>619</v>
      </c>
      <c r="F13" s="249" t="s">
        <v>671</v>
      </c>
      <c r="G13" s="251"/>
      <c r="H13" s="252"/>
      <c r="I13" s="253" t="s">
        <v>78</v>
      </c>
      <c r="J13" s="254" t="s">
        <v>79</v>
      </c>
      <c r="K13" s="252" t="s">
        <v>78</v>
      </c>
      <c r="L13" s="255" t="s">
        <v>129</v>
      </c>
      <c r="M13" s="256"/>
      <c r="N13" s="256"/>
      <c r="O13" s="257"/>
      <c r="P13" s="286"/>
      <c r="Q13" s="258"/>
      <c r="R13" s="258"/>
      <c r="S13" s="278"/>
      <c r="T13" s="252">
        <v>0</v>
      </c>
      <c r="U13" s="279">
        <v>0</v>
      </c>
      <c r="V13" s="252">
        <v>1</v>
      </c>
      <c r="W13" s="279">
        <v>28.78</v>
      </c>
      <c r="X13" s="252">
        <v>0</v>
      </c>
      <c r="Y13" s="280">
        <f t="shared" si="0"/>
        <v>28.78</v>
      </c>
      <c r="Z13" s="278"/>
      <c r="AA13" s="281"/>
      <c r="AB13" s="13"/>
      <c r="AC13" s="13"/>
    </row>
    <row r="14" spans="1:31" ht="28.5" x14ac:dyDescent="0.2">
      <c r="A14" s="273" t="s">
        <v>329</v>
      </c>
      <c r="B14" s="273" t="s">
        <v>329</v>
      </c>
      <c r="C14" s="287" t="s">
        <v>564</v>
      </c>
      <c r="D14" s="288" t="s">
        <v>673</v>
      </c>
      <c r="E14" s="253" t="s">
        <v>369</v>
      </c>
      <c r="F14" s="253" t="s">
        <v>674</v>
      </c>
      <c r="G14" s="289"/>
      <c r="H14" s="252"/>
      <c r="I14" s="252" t="s">
        <v>78</v>
      </c>
      <c r="J14" s="289" t="s">
        <v>79</v>
      </c>
      <c r="K14" s="252" t="s">
        <v>675</v>
      </c>
      <c r="L14" s="255" t="s">
        <v>676</v>
      </c>
      <c r="M14" s="256"/>
      <c r="N14" s="256"/>
      <c r="O14" s="257"/>
      <c r="P14" s="286"/>
      <c r="Q14" s="258"/>
      <c r="R14" s="258"/>
      <c r="S14" s="278"/>
      <c r="T14" s="252">
        <v>2</v>
      </c>
      <c r="U14" s="279">
        <v>791.62</v>
      </c>
      <c r="V14" s="252">
        <v>1</v>
      </c>
      <c r="W14" s="279">
        <v>263.87</v>
      </c>
      <c r="X14" s="252">
        <v>0</v>
      </c>
      <c r="Y14" s="280">
        <f t="shared" si="0"/>
        <v>1847.1100000000001</v>
      </c>
      <c r="Z14" s="278"/>
      <c r="AA14" s="281"/>
      <c r="AB14" s="13"/>
      <c r="AC14" s="13"/>
    </row>
    <row r="15" spans="1:31" ht="28.5" x14ac:dyDescent="0.2">
      <c r="A15" s="273" t="s">
        <v>329</v>
      </c>
      <c r="B15" s="273" t="s">
        <v>329</v>
      </c>
      <c r="C15" s="287" t="s">
        <v>677</v>
      </c>
      <c r="D15" s="288" t="s">
        <v>678</v>
      </c>
      <c r="E15" s="253" t="s">
        <v>679</v>
      </c>
      <c r="F15" s="253" t="s">
        <v>680</v>
      </c>
      <c r="G15" s="289"/>
      <c r="H15" s="252"/>
      <c r="I15" s="252" t="s">
        <v>78</v>
      </c>
      <c r="J15" s="289" t="s">
        <v>79</v>
      </c>
      <c r="K15" s="252" t="s">
        <v>681</v>
      </c>
      <c r="L15" s="255" t="s">
        <v>312</v>
      </c>
      <c r="M15" s="256"/>
      <c r="N15" s="256"/>
      <c r="O15" s="257"/>
      <c r="P15" s="286"/>
      <c r="Q15" s="258"/>
      <c r="R15" s="258"/>
      <c r="S15" s="278"/>
      <c r="T15" s="252">
        <v>2</v>
      </c>
      <c r="U15" s="279">
        <v>120</v>
      </c>
      <c r="V15" s="252">
        <v>1</v>
      </c>
      <c r="W15" s="279">
        <v>55</v>
      </c>
      <c r="X15" s="252">
        <v>0</v>
      </c>
      <c r="Y15" s="280">
        <f t="shared" si="0"/>
        <v>295</v>
      </c>
      <c r="Z15" s="278"/>
      <c r="AA15" s="281"/>
      <c r="AB15" s="13"/>
      <c r="AC15" s="13"/>
    </row>
    <row r="16" spans="1:31" ht="28.5" x14ac:dyDescent="0.2">
      <c r="A16" s="273" t="s">
        <v>329</v>
      </c>
      <c r="B16" s="273" t="s">
        <v>329</v>
      </c>
      <c r="C16" s="287" t="s">
        <v>682</v>
      </c>
      <c r="D16" s="290">
        <v>385329.2</v>
      </c>
      <c r="E16" s="252" t="s">
        <v>683</v>
      </c>
      <c r="F16" s="252" t="s">
        <v>684</v>
      </c>
      <c r="G16" s="289"/>
      <c r="H16" s="252"/>
      <c r="I16" s="252" t="s">
        <v>78</v>
      </c>
      <c r="J16" s="289" t="s">
        <v>79</v>
      </c>
      <c r="K16" s="252" t="s">
        <v>78</v>
      </c>
      <c r="L16" s="255" t="s">
        <v>335</v>
      </c>
      <c r="M16" s="256"/>
      <c r="N16" s="256"/>
      <c r="O16" s="257"/>
      <c r="P16" s="286"/>
      <c r="Q16" s="258"/>
      <c r="R16" s="258"/>
      <c r="S16" s="278"/>
      <c r="T16" s="252">
        <v>2</v>
      </c>
      <c r="U16" s="279">
        <v>120</v>
      </c>
      <c r="V16" s="252">
        <v>1</v>
      </c>
      <c r="W16" s="279">
        <v>55</v>
      </c>
      <c r="X16" s="252">
        <v>0</v>
      </c>
      <c r="Y16" s="280">
        <f t="shared" si="0"/>
        <v>295</v>
      </c>
      <c r="Z16" s="278"/>
      <c r="AA16" s="281"/>
      <c r="AB16" s="13"/>
      <c r="AC16" s="13"/>
    </row>
    <row r="17" spans="1:31" ht="42.75" x14ac:dyDescent="0.2">
      <c r="A17" s="252" t="s">
        <v>329</v>
      </c>
      <c r="B17" s="252" t="s">
        <v>691</v>
      </c>
      <c r="C17" s="291" t="s">
        <v>746</v>
      </c>
      <c r="D17" s="252" t="s">
        <v>728</v>
      </c>
      <c r="E17" s="252" t="s">
        <v>715</v>
      </c>
      <c r="F17" s="292" t="s">
        <v>747</v>
      </c>
      <c r="G17" s="293"/>
      <c r="H17" s="252" t="s">
        <v>696</v>
      </c>
      <c r="I17" s="252" t="s">
        <v>78</v>
      </c>
      <c r="J17" s="289" t="s">
        <v>79</v>
      </c>
      <c r="K17" s="252" t="s">
        <v>535</v>
      </c>
      <c r="L17" s="255" t="s">
        <v>748</v>
      </c>
      <c r="M17" s="256">
        <v>45252</v>
      </c>
      <c r="N17" s="256">
        <v>45254</v>
      </c>
      <c r="O17" s="257"/>
      <c r="P17" s="258"/>
      <c r="Q17" s="258"/>
      <c r="R17" s="258"/>
      <c r="S17" s="278"/>
      <c r="T17" s="252">
        <v>3</v>
      </c>
      <c r="U17" s="258">
        <v>313.27999999999997</v>
      </c>
      <c r="V17" s="252"/>
      <c r="W17" s="258">
        <v>0</v>
      </c>
      <c r="X17" s="294">
        <f>T17*U17+W17</f>
        <v>939.83999999999992</v>
      </c>
      <c r="Y17" s="278">
        <f>X17</f>
        <v>939.83999999999992</v>
      </c>
      <c r="Z17" s="278"/>
      <c r="AA17" s="295"/>
      <c r="AB17" s="13"/>
      <c r="AC17" s="13"/>
      <c r="AD17" s="13"/>
      <c r="AE17" s="13"/>
    </row>
    <row r="18" spans="1:31" ht="42.75" x14ac:dyDescent="0.2">
      <c r="A18" s="252" t="s">
        <v>329</v>
      </c>
      <c r="B18" s="252" t="s">
        <v>691</v>
      </c>
      <c r="C18" s="292" t="s">
        <v>749</v>
      </c>
      <c r="D18" s="252" t="s">
        <v>693</v>
      </c>
      <c r="E18" s="252" t="s">
        <v>750</v>
      </c>
      <c r="F18" s="292" t="s">
        <v>747</v>
      </c>
      <c r="G18" s="293"/>
      <c r="H18" s="252" t="s">
        <v>696</v>
      </c>
      <c r="I18" s="252" t="s">
        <v>78</v>
      </c>
      <c r="J18" s="289" t="s">
        <v>79</v>
      </c>
      <c r="K18" s="252" t="s">
        <v>535</v>
      </c>
      <c r="L18" s="255" t="s">
        <v>748</v>
      </c>
      <c r="M18" s="256">
        <v>45252</v>
      </c>
      <c r="N18" s="256">
        <v>45254</v>
      </c>
      <c r="O18" s="257"/>
      <c r="P18" s="258"/>
      <c r="Q18" s="258"/>
      <c r="R18" s="258"/>
      <c r="S18" s="278"/>
      <c r="T18" s="252">
        <v>3</v>
      </c>
      <c r="U18" s="258">
        <v>313.27999999999997</v>
      </c>
      <c r="V18" s="252"/>
      <c r="W18" s="258">
        <v>0</v>
      </c>
      <c r="X18" s="294">
        <f>T18*U18+W18</f>
        <v>939.83999999999992</v>
      </c>
      <c r="Y18" s="278">
        <f>X18</f>
        <v>939.83999999999992</v>
      </c>
      <c r="Z18" s="278"/>
      <c r="AA18" s="295"/>
      <c r="AB18" s="13"/>
      <c r="AC18" s="13"/>
    </row>
    <row r="19" spans="1:31" ht="57" x14ac:dyDescent="0.2">
      <c r="A19" s="252" t="s">
        <v>329</v>
      </c>
      <c r="B19" s="252" t="s">
        <v>691</v>
      </c>
      <c r="C19" s="291" t="s">
        <v>717</v>
      </c>
      <c r="D19" s="252" t="s">
        <v>700</v>
      </c>
      <c r="E19" s="252" t="s">
        <v>751</v>
      </c>
      <c r="F19" s="292" t="s">
        <v>747</v>
      </c>
      <c r="G19" s="293"/>
      <c r="H19" s="252" t="s">
        <v>696</v>
      </c>
      <c r="I19" s="252" t="s">
        <v>78</v>
      </c>
      <c r="J19" s="289" t="s">
        <v>79</v>
      </c>
      <c r="K19" s="252" t="s">
        <v>535</v>
      </c>
      <c r="L19" s="255" t="s">
        <v>748</v>
      </c>
      <c r="M19" s="256">
        <v>45252</v>
      </c>
      <c r="N19" s="256">
        <v>45254</v>
      </c>
      <c r="O19" s="257"/>
      <c r="P19" s="258"/>
      <c r="Q19" s="258"/>
      <c r="R19" s="258"/>
      <c r="S19" s="278"/>
      <c r="T19" s="252">
        <v>3</v>
      </c>
      <c r="U19" s="258">
        <v>424.22</v>
      </c>
      <c r="V19" s="252"/>
      <c r="W19" s="258">
        <v>0</v>
      </c>
      <c r="X19" s="294">
        <f>T19*U19+W19</f>
        <v>1272.6600000000001</v>
      </c>
      <c r="Y19" s="278">
        <v>1272.6600000000001</v>
      </c>
      <c r="Z19" s="278"/>
      <c r="AA19" s="295"/>
      <c r="AB19" s="13"/>
      <c r="AC19" s="13"/>
    </row>
    <row r="20" spans="1:31" ht="57" x14ac:dyDescent="0.2">
      <c r="A20" s="252" t="s">
        <v>329</v>
      </c>
      <c r="B20" s="252" t="s">
        <v>691</v>
      </c>
      <c r="C20" s="296" t="s">
        <v>718</v>
      </c>
      <c r="D20" s="297" t="s">
        <v>752</v>
      </c>
      <c r="E20" s="298" t="s">
        <v>753</v>
      </c>
      <c r="F20" s="292" t="s">
        <v>754</v>
      </c>
      <c r="G20" s="299"/>
      <c r="H20" s="300" t="s">
        <v>696</v>
      </c>
      <c r="I20" s="300" t="s">
        <v>78</v>
      </c>
      <c r="J20" s="301" t="s">
        <v>79</v>
      </c>
      <c r="K20" s="300" t="s">
        <v>755</v>
      </c>
      <c r="L20" s="302" t="s">
        <v>756</v>
      </c>
      <c r="M20" s="256">
        <v>45258</v>
      </c>
      <c r="N20" s="256">
        <v>45260</v>
      </c>
      <c r="O20" s="257"/>
      <c r="P20" s="258"/>
      <c r="Q20" s="258"/>
      <c r="R20" s="258"/>
      <c r="S20" s="278"/>
      <c r="T20" s="252">
        <v>4</v>
      </c>
      <c r="U20" s="258">
        <v>313.27999999999997</v>
      </c>
      <c r="V20" s="252"/>
      <c r="W20" s="258">
        <v>0</v>
      </c>
      <c r="X20" s="294">
        <f>T20*U20+W20</f>
        <v>1253.1199999999999</v>
      </c>
      <c r="Y20" s="278">
        <f>X20</f>
        <v>1253.1199999999999</v>
      </c>
      <c r="Z20" s="278"/>
      <c r="AA20" s="295"/>
      <c r="AB20" s="13"/>
      <c r="AC20" s="13"/>
    </row>
    <row r="21" spans="1:31" ht="42.75" x14ac:dyDescent="0.2">
      <c r="A21" s="252" t="s">
        <v>329</v>
      </c>
      <c r="B21" s="252" t="s">
        <v>691</v>
      </c>
      <c r="C21" s="303" t="s">
        <v>757</v>
      </c>
      <c r="D21" s="252" t="s">
        <v>758</v>
      </c>
      <c r="E21" s="252" t="s">
        <v>759</v>
      </c>
      <c r="F21" s="292" t="s">
        <v>754</v>
      </c>
      <c r="G21" s="304"/>
      <c r="H21" s="248" t="s">
        <v>696</v>
      </c>
      <c r="I21" s="248" t="s">
        <v>78</v>
      </c>
      <c r="J21" s="250" t="s">
        <v>79</v>
      </c>
      <c r="K21" s="248" t="s">
        <v>755</v>
      </c>
      <c r="L21" s="275" t="s">
        <v>756</v>
      </c>
      <c r="M21" s="305">
        <v>45258</v>
      </c>
      <c r="N21" s="256">
        <v>45260</v>
      </c>
      <c r="O21" s="257"/>
      <c r="P21" s="258"/>
      <c r="Q21" s="258"/>
      <c r="R21" s="258"/>
      <c r="S21" s="278"/>
      <c r="T21" s="252">
        <v>4</v>
      </c>
      <c r="U21" s="258">
        <v>313.27999999999997</v>
      </c>
      <c r="V21" s="252"/>
      <c r="W21" s="258">
        <v>0</v>
      </c>
      <c r="X21" s="294">
        <f>T21*U21+W21</f>
        <v>1253.1199999999999</v>
      </c>
      <c r="Y21" s="278">
        <f>X21</f>
        <v>1253.1199999999999</v>
      </c>
      <c r="Z21" s="278"/>
      <c r="AA21" s="295"/>
      <c r="AB21" s="13"/>
      <c r="AC21" s="13"/>
    </row>
    <row r="22" spans="1:31" ht="42.75" x14ac:dyDescent="0.2">
      <c r="A22" s="273" t="s">
        <v>329</v>
      </c>
      <c r="B22" s="297" t="s">
        <v>330</v>
      </c>
      <c r="C22" s="296" t="s">
        <v>323</v>
      </c>
      <c r="D22" s="252" t="s">
        <v>324</v>
      </c>
      <c r="E22" s="306" t="s">
        <v>325</v>
      </c>
      <c r="F22" s="307" t="s">
        <v>326</v>
      </c>
      <c r="G22" s="308"/>
      <c r="H22" s="248"/>
      <c r="I22" s="248" t="s">
        <v>78</v>
      </c>
      <c r="J22" s="250" t="s">
        <v>79</v>
      </c>
      <c r="K22" s="248" t="s">
        <v>78</v>
      </c>
      <c r="L22" s="275" t="s">
        <v>129</v>
      </c>
      <c r="M22" s="305">
        <v>45238</v>
      </c>
      <c r="N22" s="256">
        <v>45238</v>
      </c>
      <c r="O22" s="257"/>
      <c r="P22" s="258"/>
      <c r="Q22" s="258"/>
      <c r="R22" s="258"/>
      <c r="S22" s="278"/>
      <c r="T22" s="252">
        <v>0</v>
      </c>
      <c r="U22" s="279">
        <v>54.01</v>
      </c>
      <c r="V22" s="252">
        <v>1</v>
      </c>
      <c r="W22" s="279">
        <v>17.52</v>
      </c>
      <c r="X22" s="252">
        <v>0.5</v>
      </c>
      <c r="Y22" s="280">
        <v>17.52</v>
      </c>
      <c r="Z22" s="280">
        <f t="shared" ref="Z22:Z84" si="1">S22+Y22</f>
        <v>17.52</v>
      </c>
      <c r="AA22" s="281" t="s">
        <v>81</v>
      </c>
      <c r="AB22" s="13"/>
      <c r="AC22" s="13"/>
    </row>
    <row r="23" spans="1:31" ht="42.75" x14ac:dyDescent="0.2">
      <c r="A23" s="273" t="s">
        <v>329</v>
      </c>
      <c r="B23" s="297" t="s">
        <v>330</v>
      </c>
      <c r="C23" s="296" t="s">
        <v>323</v>
      </c>
      <c r="D23" s="252" t="s">
        <v>324</v>
      </c>
      <c r="E23" s="306" t="s">
        <v>325</v>
      </c>
      <c r="F23" s="307" t="s">
        <v>327</v>
      </c>
      <c r="G23" s="308"/>
      <c r="H23" s="248"/>
      <c r="I23" s="248" t="s">
        <v>78</v>
      </c>
      <c r="J23" s="250" t="s">
        <v>79</v>
      </c>
      <c r="K23" s="248" t="s">
        <v>78</v>
      </c>
      <c r="L23" s="275" t="s">
        <v>328</v>
      </c>
      <c r="M23" s="305">
        <v>45239</v>
      </c>
      <c r="N23" s="256">
        <v>45239</v>
      </c>
      <c r="O23" s="257"/>
      <c r="P23" s="258"/>
      <c r="Q23" s="258"/>
      <c r="R23" s="258"/>
      <c r="S23" s="278"/>
      <c r="T23" s="252">
        <v>0</v>
      </c>
      <c r="U23" s="279">
        <v>54.01</v>
      </c>
      <c r="V23" s="252">
        <v>1</v>
      </c>
      <c r="W23" s="279">
        <v>17.52</v>
      </c>
      <c r="X23" s="252">
        <v>0.5</v>
      </c>
      <c r="Y23" s="280">
        <v>17.52</v>
      </c>
      <c r="Z23" s="280">
        <f t="shared" si="1"/>
        <v>17.52</v>
      </c>
      <c r="AA23" s="281" t="s">
        <v>81</v>
      </c>
      <c r="AB23" s="13"/>
      <c r="AC23" s="13"/>
    </row>
    <row r="24" spans="1:31" ht="28.5" x14ac:dyDescent="0.2">
      <c r="A24" s="273" t="s">
        <v>329</v>
      </c>
      <c r="B24" s="117" t="s">
        <v>424</v>
      </c>
      <c r="C24" s="538" t="s">
        <v>385</v>
      </c>
      <c r="D24" s="117">
        <v>1878760</v>
      </c>
      <c r="E24" s="117" t="s">
        <v>386</v>
      </c>
      <c r="F24" s="117" t="s">
        <v>6</v>
      </c>
      <c r="G24" s="539" t="s">
        <v>475</v>
      </c>
      <c r="H24" s="117" t="s">
        <v>372</v>
      </c>
      <c r="I24" s="117" t="s">
        <v>78</v>
      </c>
      <c r="J24" s="540" t="s">
        <v>79</v>
      </c>
      <c r="K24" s="117" t="s">
        <v>78</v>
      </c>
      <c r="L24" s="541" t="s">
        <v>335</v>
      </c>
      <c r="M24" s="542"/>
      <c r="N24" s="542"/>
      <c r="O24" s="543"/>
      <c r="P24" s="544"/>
      <c r="Q24" s="544">
        <v>0</v>
      </c>
      <c r="R24" s="544">
        <v>0</v>
      </c>
      <c r="S24" s="545">
        <f t="shared" ref="S24:S33" si="2">Q24+R24</f>
        <v>0</v>
      </c>
      <c r="T24" s="117">
        <v>0</v>
      </c>
      <c r="U24" s="544">
        <v>0</v>
      </c>
      <c r="V24" s="117">
        <v>6</v>
      </c>
      <c r="W24" s="544">
        <v>263.87</v>
      </c>
      <c r="X24" s="168">
        <v>1583.22</v>
      </c>
      <c r="Y24" s="545">
        <f t="shared" ref="Y24:Y65" si="3">(T24*U24)+(V24*W24)</f>
        <v>1583.22</v>
      </c>
      <c r="Z24" s="545">
        <f t="shared" si="1"/>
        <v>1583.22</v>
      </c>
      <c r="AA24" s="281" t="s">
        <v>81</v>
      </c>
      <c r="AB24" s="13"/>
      <c r="AC24" s="13"/>
    </row>
    <row r="25" spans="1:31" ht="28.5" x14ac:dyDescent="0.2">
      <c r="A25" s="273" t="s">
        <v>329</v>
      </c>
      <c r="B25" s="117" t="s">
        <v>424</v>
      </c>
      <c r="C25" s="538" t="s">
        <v>429</v>
      </c>
      <c r="D25" s="117">
        <v>1780522</v>
      </c>
      <c r="E25" s="117" t="s">
        <v>369</v>
      </c>
      <c r="F25" s="117" t="s">
        <v>6</v>
      </c>
      <c r="G25" s="539" t="s">
        <v>475</v>
      </c>
      <c r="H25" s="117" t="s">
        <v>372</v>
      </c>
      <c r="I25" s="117" t="s">
        <v>78</v>
      </c>
      <c r="J25" s="540" t="s">
        <v>79</v>
      </c>
      <c r="K25" s="117" t="s">
        <v>78</v>
      </c>
      <c r="L25" s="541" t="s">
        <v>335</v>
      </c>
      <c r="M25" s="542"/>
      <c r="N25" s="542"/>
      <c r="O25" s="543"/>
      <c r="P25" s="544"/>
      <c r="Q25" s="544">
        <v>0</v>
      </c>
      <c r="R25" s="544">
        <v>0</v>
      </c>
      <c r="S25" s="545">
        <f t="shared" si="2"/>
        <v>0</v>
      </c>
      <c r="T25" s="117">
        <v>0</v>
      </c>
      <c r="U25" s="544">
        <v>0</v>
      </c>
      <c r="V25" s="117">
        <v>6</v>
      </c>
      <c r="W25" s="544">
        <v>263.87</v>
      </c>
      <c r="X25" s="168">
        <v>1583.22</v>
      </c>
      <c r="Y25" s="545">
        <f t="shared" si="3"/>
        <v>1583.22</v>
      </c>
      <c r="Z25" s="545">
        <f t="shared" si="1"/>
        <v>1583.22</v>
      </c>
      <c r="AA25" s="281" t="s">
        <v>81</v>
      </c>
      <c r="AB25" s="13"/>
      <c r="AC25" s="13"/>
    </row>
    <row r="26" spans="1:31" ht="28.5" x14ac:dyDescent="0.2">
      <c r="A26" s="273" t="s">
        <v>329</v>
      </c>
      <c r="B26" s="117" t="s">
        <v>424</v>
      </c>
      <c r="C26" s="538" t="s">
        <v>460</v>
      </c>
      <c r="D26" s="117">
        <v>3400794</v>
      </c>
      <c r="E26" s="117" t="s">
        <v>369</v>
      </c>
      <c r="F26" s="117" t="s">
        <v>6</v>
      </c>
      <c r="G26" s="539" t="s">
        <v>475</v>
      </c>
      <c r="H26" s="117" t="s">
        <v>372</v>
      </c>
      <c r="I26" s="117" t="s">
        <v>78</v>
      </c>
      <c r="J26" s="540" t="s">
        <v>79</v>
      </c>
      <c r="K26" s="117" t="s">
        <v>78</v>
      </c>
      <c r="L26" s="541" t="s">
        <v>335</v>
      </c>
      <c r="M26" s="542"/>
      <c r="N26" s="542"/>
      <c r="O26" s="543"/>
      <c r="P26" s="544"/>
      <c r="Q26" s="544">
        <v>0</v>
      </c>
      <c r="R26" s="544">
        <v>0</v>
      </c>
      <c r="S26" s="545">
        <f t="shared" si="2"/>
        <v>0</v>
      </c>
      <c r="T26" s="117">
        <v>0</v>
      </c>
      <c r="U26" s="544">
        <v>0</v>
      </c>
      <c r="V26" s="117">
        <v>6</v>
      </c>
      <c r="W26" s="544">
        <v>263.87</v>
      </c>
      <c r="X26" s="168">
        <v>1583.22</v>
      </c>
      <c r="Y26" s="545">
        <f t="shared" si="3"/>
        <v>1583.22</v>
      </c>
      <c r="Z26" s="545">
        <f t="shared" si="1"/>
        <v>1583.22</v>
      </c>
      <c r="AA26" s="281" t="s">
        <v>81</v>
      </c>
      <c r="AB26" s="13"/>
      <c r="AC26" s="13"/>
    </row>
    <row r="27" spans="1:31" ht="28.5" x14ac:dyDescent="0.2">
      <c r="A27" s="273" t="s">
        <v>329</v>
      </c>
      <c r="B27" s="117" t="s">
        <v>424</v>
      </c>
      <c r="C27" s="538" t="s">
        <v>401</v>
      </c>
      <c r="D27" s="117">
        <v>1878638</v>
      </c>
      <c r="E27" s="117" t="s">
        <v>369</v>
      </c>
      <c r="F27" s="117" t="s">
        <v>6</v>
      </c>
      <c r="G27" s="539" t="s">
        <v>475</v>
      </c>
      <c r="H27" s="117" t="s">
        <v>372</v>
      </c>
      <c r="I27" s="117" t="s">
        <v>78</v>
      </c>
      <c r="J27" s="540" t="s">
        <v>79</v>
      </c>
      <c r="K27" s="117" t="s">
        <v>78</v>
      </c>
      <c r="L27" s="541" t="s">
        <v>335</v>
      </c>
      <c r="M27" s="542"/>
      <c r="N27" s="542"/>
      <c r="O27" s="543"/>
      <c r="P27" s="544"/>
      <c r="Q27" s="544">
        <v>0</v>
      </c>
      <c r="R27" s="544">
        <v>0</v>
      </c>
      <c r="S27" s="545">
        <f t="shared" si="2"/>
        <v>0</v>
      </c>
      <c r="T27" s="117">
        <v>0</v>
      </c>
      <c r="U27" s="544">
        <v>0</v>
      </c>
      <c r="V27" s="117">
        <v>7</v>
      </c>
      <c r="W27" s="544">
        <v>263.87</v>
      </c>
      <c r="X27" s="168">
        <v>1847.09</v>
      </c>
      <c r="Y27" s="545">
        <f t="shared" si="3"/>
        <v>1847.0900000000001</v>
      </c>
      <c r="Z27" s="545">
        <f t="shared" si="1"/>
        <v>1847.0900000000001</v>
      </c>
      <c r="AA27" s="546"/>
      <c r="AB27" s="13"/>
      <c r="AC27" s="13"/>
    </row>
    <row r="28" spans="1:31" ht="28.5" x14ac:dyDescent="0.2">
      <c r="A28" s="273" t="s">
        <v>329</v>
      </c>
      <c r="B28" s="117" t="s">
        <v>424</v>
      </c>
      <c r="C28" s="538" t="s">
        <v>436</v>
      </c>
      <c r="D28" s="117">
        <v>1879600</v>
      </c>
      <c r="E28" s="117" t="s">
        <v>369</v>
      </c>
      <c r="F28" s="117" t="s">
        <v>6</v>
      </c>
      <c r="G28" s="539" t="s">
        <v>475</v>
      </c>
      <c r="H28" s="117" t="s">
        <v>372</v>
      </c>
      <c r="I28" s="117" t="s">
        <v>78</v>
      </c>
      <c r="J28" s="540" t="s">
        <v>79</v>
      </c>
      <c r="K28" s="117" t="s">
        <v>78</v>
      </c>
      <c r="L28" s="541" t="s">
        <v>335</v>
      </c>
      <c r="M28" s="542"/>
      <c r="N28" s="542"/>
      <c r="O28" s="543"/>
      <c r="P28" s="544"/>
      <c r="Q28" s="544">
        <v>0</v>
      </c>
      <c r="R28" s="544">
        <v>0</v>
      </c>
      <c r="S28" s="545">
        <f t="shared" si="2"/>
        <v>0</v>
      </c>
      <c r="T28" s="117">
        <v>0</v>
      </c>
      <c r="U28" s="544">
        <v>0</v>
      </c>
      <c r="V28" s="117">
        <v>7</v>
      </c>
      <c r="W28" s="544">
        <v>263.87</v>
      </c>
      <c r="X28" s="168">
        <v>1847.09</v>
      </c>
      <c r="Y28" s="545">
        <f t="shared" si="3"/>
        <v>1847.0900000000001</v>
      </c>
      <c r="Z28" s="545">
        <v>1847.09</v>
      </c>
      <c r="AA28" s="546"/>
      <c r="AB28" s="13"/>
      <c r="AC28" s="13"/>
    </row>
    <row r="29" spans="1:31" ht="28.5" x14ac:dyDescent="0.2">
      <c r="A29" s="273" t="s">
        <v>329</v>
      </c>
      <c r="B29" s="117" t="s">
        <v>424</v>
      </c>
      <c r="C29" s="538" t="s">
        <v>382</v>
      </c>
      <c r="D29" s="117">
        <v>1866532</v>
      </c>
      <c r="E29" s="117" t="s">
        <v>369</v>
      </c>
      <c r="F29" s="117" t="s">
        <v>6</v>
      </c>
      <c r="G29" s="539" t="s">
        <v>475</v>
      </c>
      <c r="H29" s="117" t="s">
        <v>372</v>
      </c>
      <c r="I29" s="117" t="s">
        <v>78</v>
      </c>
      <c r="J29" s="540" t="s">
        <v>79</v>
      </c>
      <c r="K29" s="117" t="s">
        <v>78</v>
      </c>
      <c r="L29" s="541" t="s">
        <v>335</v>
      </c>
      <c r="M29" s="542"/>
      <c r="N29" s="542"/>
      <c r="O29" s="543"/>
      <c r="P29" s="544"/>
      <c r="Q29" s="544">
        <v>0</v>
      </c>
      <c r="R29" s="544">
        <v>0</v>
      </c>
      <c r="S29" s="545">
        <f t="shared" si="2"/>
        <v>0</v>
      </c>
      <c r="T29" s="117">
        <v>0</v>
      </c>
      <c r="U29" s="544">
        <v>0</v>
      </c>
      <c r="V29" s="117">
        <v>7</v>
      </c>
      <c r="W29" s="544">
        <v>263.87</v>
      </c>
      <c r="X29" s="168">
        <v>1847.09</v>
      </c>
      <c r="Y29" s="545">
        <f t="shared" si="3"/>
        <v>1847.0900000000001</v>
      </c>
      <c r="Z29" s="545">
        <v>1847.09</v>
      </c>
      <c r="AA29" s="546"/>
      <c r="AB29" s="13"/>
      <c r="AC29" s="13"/>
    </row>
    <row r="30" spans="1:31" ht="28.5" x14ac:dyDescent="0.2">
      <c r="A30" s="273" t="s">
        <v>329</v>
      </c>
      <c r="B30" s="117" t="s">
        <v>424</v>
      </c>
      <c r="C30" s="538" t="s">
        <v>384</v>
      </c>
      <c r="D30" s="117">
        <v>1085590</v>
      </c>
      <c r="E30" s="117" t="s">
        <v>369</v>
      </c>
      <c r="F30" s="117" t="s">
        <v>6</v>
      </c>
      <c r="G30" s="539" t="s">
        <v>475</v>
      </c>
      <c r="H30" s="117" t="s">
        <v>372</v>
      </c>
      <c r="I30" s="117" t="s">
        <v>78</v>
      </c>
      <c r="J30" s="540" t="s">
        <v>79</v>
      </c>
      <c r="K30" s="117" t="s">
        <v>78</v>
      </c>
      <c r="L30" s="541" t="s">
        <v>335</v>
      </c>
      <c r="M30" s="542"/>
      <c r="N30" s="542"/>
      <c r="O30" s="543"/>
      <c r="P30" s="544"/>
      <c r="Q30" s="544">
        <v>0</v>
      </c>
      <c r="R30" s="544">
        <v>0</v>
      </c>
      <c r="S30" s="545">
        <f t="shared" si="2"/>
        <v>0</v>
      </c>
      <c r="T30" s="117">
        <v>0</v>
      </c>
      <c r="U30" s="544">
        <v>0</v>
      </c>
      <c r="V30" s="117">
        <v>7</v>
      </c>
      <c r="W30" s="544">
        <v>263.87</v>
      </c>
      <c r="X30" s="168">
        <v>1847.09</v>
      </c>
      <c r="Y30" s="545">
        <f t="shared" si="3"/>
        <v>1847.0900000000001</v>
      </c>
      <c r="Z30" s="545">
        <v>1847.09</v>
      </c>
      <c r="AA30" s="546"/>
      <c r="AB30" s="13"/>
      <c r="AC30" s="13"/>
    </row>
    <row r="31" spans="1:31" ht="28.5" x14ac:dyDescent="0.2">
      <c r="A31" s="273" t="s">
        <v>329</v>
      </c>
      <c r="B31" s="117" t="s">
        <v>424</v>
      </c>
      <c r="C31" s="538" t="s">
        <v>480</v>
      </c>
      <c r="D31" s="117">
        <v>1877305</v>
      </c>
      <c r="E31" s="117" t="s">
        <v>369</v>
      </c>
      <c r="F31" s="117" t="s">
        <v>6</v>
      </c>
      <c r="G31" s="539" t="s">
        <v>475</v>
      </c>
      <c r="H31" s="117" t="s">
        <v>372</v>
      </c>
      <c r="I31" s="117" t="s">
        <v>78</v>
      </c>
      <c r="J31" s="540" t="s">
        <v>79</v>
      </c>
      <c r="K31" s="117" t="s">
        <v>78</v>
      </c>
      <c r="L31" s="541" t="s">
        <v>335</v>
      </c>
      <c r="M31" s="542"/>
      <c r="N31" s="542"/>
      <c r="O31" s="543"/>
      <c r="P31" s="544"/>
      <c r="Q31" s="544">
        <v>0</v>
      </c>
      <c r="R31" s="544">
        <v>0</v>
      </c>
      <c r="S31" s="545">
        <f t="shared" si="2"/>
        <v>0</v>
      </c>
      <c r="T31" s="117">
        <v>0</v>
      </c>
      <c r="U31" s="544">
        <v>0</v>
      </c>
      <c r="V31" s="117">
        <v>9</v>
      </c>
      <c r="W31" s="544">
        <v>263.87</v>
      </c>
      <c r="X31" s="168">
        <v>2374.83</v>
      </c>
      <c r="Y31" s="545">
        <f t="shared" si="3"/>
        <v>2374.83</v>
      </c>
      <c r="Z31" s="545">
        <f t="shared" si="1"/>
        <v>2374.83</v>
      </c>
      <c r="AA31" s="281" t="s">
        <v>81</v>
      </c>
      <c r="AB31" s="13"/>
      <c r="AC31" s="13"/>
    </row>
    <row r="32" spans="1:31" ht="28.5" x14ac:dyDescent="0.2">
      <c r="A32" s="273" t="s">
        <v>329</v>
      </c>
      <c r="B32" s="117" t="s">
        <v>424</v>
      </c>
      <c r="C32" s="538" t="s">
        <v>381</v>
      </c>
      <c r="D32" s="117">
        <v>1877321</v>
      </c>
      <c r="E32" s="117" t="s">
        <v>369</v>
      </c>
      <c r="F32" s="117" t="s">
        <v>6</v>
      </c>
      <c r="G32" s="539" t="s">
        <v>475</v>
      </c>
      <c r="H32" s="117" t="s">
        <v>372</v>
      </c>
      <c r="I32" s="117" t="s">
        <v>78</v>
      </c>
      <c r="J32" s="540" t="s">
        <v>79</v>
      </c>
      <c r="K32" s="117" t="s">
        <v>78</v>
      </c>
      <c r="L32" s="541" t="s">
        <v>335</v>
      </c>
      <c r="M32" s="542"/>
      <c r="N32" s="542"/>
      <c r="O32" s="543"/>
      <c r="P32" s="544"/>
      <c r="Q32" s="544">
        <v>0</v>
      </c>
      <c r="R32" s="544">
        <v>0</v>
      </c>
      <c r="S32" s="545">
        <f t="shared" si="2"/>
        <v>0</v>
      </c>
      <c r="T32" s="117">
        <v>0</v>
      </c>
      <c r="U32" s="544">
        <v>0</v>
      </c>
      <c r="V32" s="117">
        <v>7</v>
      </c>
      <c r="W32" s="544">
        <v>263.87</v>
      </c>
      <c r="X32" s="168">
        <v>1847.09</v>
      </c>
      <c r="Y32" s="545">
        <f t="shared" si="3"/>
        <v>1847.0900000000001</v>
      </c>
      <c r="Z32" s="545">
        <f t="shared" si="1"/>
        <v>1847.0900000000001</v>
      </c>
      <c r="AA32" s="281" t="s">
        <v>81</v>
      </c>
      <c r="AB32" s="13"/>
      <c r="AC32" s="13"/>
    </row>
    <row r="33" spans="1:29" ht="28.5" x14ac:dyDescent="0.2">
      <c r="A33" s="273" t="s">
        <v>329</v>
      </c>
      <c r="B33" s="117" t="s">
        <v>424</v>
      </c>
      <c r="C33" s="538" t="s">
        <v>380</v>
      </c>
      <c r="D33" s="117">
        <v>1711024</v>
      </c>
      <c r="E33" s="117" t="s">
        <v>369</v>
      </c>
      <c r="F33" s="117" t="s">
        <v>6</v>
      </c>
      <c r="G33" s="539" t="s">
        <v>475</v>
      </c>
      <c r="H33" s="117" t="s">
        <v>372</v>
      </c>
      <c r="I33" s="117" t="s">
        <v>78</v>
      </c>
      <c r="J33" s="540" t="s">
        <v>79</v>
      </c>
      <c r="K33" s="117" t="s">
        <v>78</v>
      </c>
      <c r="L33" s="541" t="s">
        <v>335</v>
      </c>
      <c r="M33" s="542"/>
      <c r="N33" s="542"/>
      <c r="O33" s="543"/>
      <c r="P33" s="544"/>
      <c r="Q33" s="544">
        <v>0</v>
      </c>
      <c r="R33" s="544">
        <v>0</v>
      </c>
      <c r="S33" s="545">
        <f t="shared" si="2"/>
        <v>0</v>
      </c>
      <c r="T33" s="117">
        <v>0</v>
      </c>
      <c r="U33" s="544">
        <v>0</v>
      </c>
      <c r="V33" s="117">
        <v>9</v>
      </c>
      <c r="W33" s="544">
        <v>263.87</v>
      </c>
      <c r="X33" s="168">
        <v>2374.83</v>
      </c>
      <c r="Y33" s="545">
        <f t="shared" si="3"/>
        <v>2374.83</v>
      </c>
      <c r="Z33" s="545">
        <f t="shared" si="1"/>
        <v>2374.83</v>
      </c>
      <c r="AA33" s="281" t="s">
        <v>81</v>
      </c>
      <c r="AB33" s="13"/>
      <c r="AC33" s="13"/>
    </row>
    <row r="34" spans="1:29" ht="28.5" x14ac:dyDescent="0.2">
      <c r="A34" s="273" t="s">
        <v>329</v>
      </c>
      <c r="B34" s="117" t="s">
        <v>424</v>
      </c>
      <c r="C34" s="548" t="s">
        <v>432</v>
      </c>
      <c r="D34" s="547">
        <v>1867024</v>
      </c>
      <c r="E34" s="117" t="s">
        <v>369</v>
      </c>
      <c r="F34" s="117" t="s">
        <v>6</v>
      </c>
      <c r="G34" s="539" t="s">
        <v>475</v>
      </c>
      <c r="H34" s="117" t="s">
        <v>372</v>
      </c>
      <c r="I34" s="117" t="s">
        <v>78</v>
      </c>
      <c r="J34" s="540" t="s">
        <v>79</v>
      </c>
      <c r="K34" s="117" t="s">
        <v>78</v>
      </c>
      <c r="L34" s="541" t="s">
        <v>335</v>
      </c>
      <c r="M34" s="549"/>
      <c r="N34" s="549"/>
      <c r="O34" s="550"/>
      <c r="P34" s="551"/>
      <c r="Q34" s="551">
        <v>0</v>
      </c>
      <c r="R34" s="551">
        <v>0</v>
      </c>
      <c r="S34" s="552">
        <f>-S33</f>
        <v>0</v>
      </c>
      <c r="T34" s="547">
        <v>0</v>
      </c>
      <c r="U34" s="551">
        <v>0</v>
      </c>
      <c r="V34" s="547">
        <v>9</v>
      </c>
      <c r="W34" s="544">
        <v>263.87</v>
      </c>
      <c r="X34" s="168">
        <v>2374.83</v>
      </c>
      <c r="Y34" s="545">
        <f t="shared" si="3"/>
        <v>2374.83</v>
      </c>
      <c r="Z34" s="552">
        <v>2374.83</v>
      </c>
      <c r="AA34" s="281" t="s">
        <v>81</v>
      </c>
      <c r="AB34" s="13"/>
      <c r="AC34" s="13"/>
    </row>
    <row r="35" spans="1:29" ht="28.5" x14ac:dyDescent="0.2">
      <c r="A35" s="273" t="s">
        <v>329</v>
      </c>
      <c r="B35" s="117" t="s">
        <v>424</v>
      </c>
      <c r="C35" s="164" t="s">
        <v>383</v>
      </c>
      <c r="D35" s="119">
        <v>1110659</v>
      </c>
      <c r="E35" s="117" t="s">
        <v>369</v>
      </c>
      <c r="F35" s="117" t="s">
        <v>6</v>
      </c>
      <c r="G35" s="539" t="s">
        <v>475</v>
      </c>
      <c r="H35" s="117" t="s">
        <v>372</v>
      </c>
      <c r="I35" s="117" t="s">
        <v>78</v>
      </c>
      <c r="J35" s="540" t="s">
        <v>79</v>
      </c>
      <c r="K35" s="117" t="s">
        <v>78</v>
      </c>
      <c r="L35" s="541" t="s">
        <v>335</v>
      </c>
      <c r="M35" s="166"/>
      <c r="N35" s="166"/>
      <c r="O35" s="166"/>
      <c r="P35" s="167"/>
      <c r="Q35" s="551">
        <v>0</v>
      </c>
      <c r="R35" s="551">
        <v>0</v>
      </c>
      <c r="S35" s="551">
        <v>0</v>
      </c>
      <c r="T35" s="547">
        <v>0</v>
      </c>
      <c r="U35" s="551">
        <v>0</v>
      </c>
      <c r="V35" s="119">
        <v>7</v>
      </c>
      <c r="W35" s="544">
        <v>263.87</v>
      </c>
      <c r="X35" s="168">
        <v>1847.09</v>
      </c>
      <c r="Y35" s="545">
        <f t="shared" si="3"/>
        <v>1847.0900000000001</v>
      </c>
      <c r="Z35" s="552">
        <f t="shared" si="1"/>
        <v>1847.0900000000001</v>
      </c>
      <c r="AA35" s="281" t="s">
        <v>81</v>
      </c>
      <c r="AB35" s="13"/>
      <c r="AC35" s="13"/>
    </row>
    <row r="36" spans="1:29" ht="28.5" x14ac:dyDescent="0.2">
      <c r="A36" s="273" t="s">
        <v>329</v>
      </c>
      <c r="B36" s="117" t="s">
        <v>424</v>
      </c>
      <c r="C36" s="164" t="s">
        <v>428</v>
      </c>
      <c r="D36" s="119">
        <v>1780450</v>
      </c>
      <c r="E36" s="117" t="s">
        <v>369</v>
      </c>
      <c r="F36" s="117" t="s">
        <v>6</v>
      </c>
      <c r="G36" s="539" t="s">
        <v>475</v>
      </c>
      <c r="H36" s="117" t="s">
        <v>372</v>
      </c>
      <c r="I36" s="117" t="s">
        <v>78</v>
      </c>
      <c r="J36" s="540" t="s">
        <v>79</v>
      </c>
      <c r="K36" s="117" t="s">
        <v>78</v>
      </c>
      <c r="L36" s="541" t="s">
        <v>335</v>
      </c>
      <c r="M36" s="166"/>
      <c r="N36" s="166"/>
      <c r="O36" s="166"/>
      <c r="P36" s="167"/>
      <c r="Q36" s="551">
        <v>0</v>
      </c>
      <c r="R36" s="551">
        <v>0</v>
      </c>
      <c r="S36" s="551">
        <v>0</v>
      </c>
      <c r="T36" s="547">
        <v>0</v>
      </c>
      <c r="U36" s="551">
        <v>0</v>
      </c>
      <c r="V36" s="119">
        <v>7</v>
      </c>
      <c r="W36" s="544">
        <v>263.87</v>
      </c>
      <c r="X36" s="168">
        <v>1847.09</v>
      </c>
      <c r="Y36" s="545">
        <f t="shared" si="3"/>
        <v>1847.0900000000001</v>
      </c>
      <c r="Z36" s="552">
        <f t="shared" si="1"/>
        <v>1847.0900000000001</v>
      </c>
      <c r="AA36" s="281" t="s">
        <v>81</v>
      </c>
      <c r="AB36" s="13"/>
      <c r="AC36" s="13"/>
    </row>
    <row r="37" spans="1:29" ht="28.5" x14ac:dyDescent="0.2">
      <c r="A37" s="273" t="s">
        <v>329</v>
      </c>
      <c r="B37" s="117" t="s">
        <v>424</v>
      </c>
      <c r="C37" s="554" t="s">
        <v>426</v>
      </c>
      <c r="D37" s="553">
        <v>1780395</v>
      </c>
      <c r="E37" s="547" t="s">
        <v>369</v>
      </c>
      <c r="F37" s="117" t="s">
        <v>6</v>
      </c>
      <c r="G37" s="539" t="s">
        <v>475</v>
      </c>
      <c r="H37" s="547" t="s">
        <v>372</v>
      </c>
      <c r="I37" s="547" t="s">
        <v>78</v>
      </c>
      <c r="J37" s="555" t="s">
        <v>79</v>
      </c>
      <c r="K37" s="547" t="s">
        <v>78</v>
      </c>
      <c r="L37" s="541" t="s">
        <v>335</v>
      </c>
      <c r="M37" s="556"/>
      <c r="N37" s="556"/>
      <c r="O37" s="556"/>
      <c r="P37" s="557"/>
      <c r="Q37" s="551">
        <v>0</v>
      </c>
      <c r="R37" s="551">
        <v>0</v>
      </c>
      <c r="S37" s="551">
        <v>0</v>
      </c>
      <c r="T37" s="553">
        <v>0</v>
      </c>
      <c r="U37" s="557">
        <v>0</v>
      </c>
      <c r="V37" s="553">
        <v>7</v>
      </c>
      <c r="W37" s="551">
        <v>263.87</v>
      </c>
      <c r="X37" s="168">
        <v>1847.09</v>
      </c>
      <c r="Y37" s="545">
        <f>(T37*U37)+(V37*W37)</f>
        <v>1847.0900000000001</v>
      </c>
      <c r="Z37" s="552">
        <f t="shared" si="1"/>
        <v>1847.0900000000001</v>
      </c>
      <c r="AA37" s="281" t="s">
        <v>81</v>
      </c>
      <c r="AB37" s="13"/>
      <c r="AC37" s="13"/>
    </row>
    <row r="38" spans="1:29" ht="28.5" x14ac:dyDescent="0.2">
      <c r="A38" s="273" t="s">
        <v>329</v>
      </c>
      <c r="B38" s="117" t="s">
        <v>424</v>
      </c>
      <c r="C38" s="554" t="s">
        <v>368</v>
      </c>
      <c r="D38" s="553">
        <v>1877305</v>
      </c>
      <c r="E38" s="553" t="s">
        <v>369</v>
      </c>
      <c r="F38" s="117" t="s">
        <v>6</v>
      </c>
      <c r="G38" s="539" t="s">
        <v>475</v>
      </c>
      <c r="H38" s="558" t="s">
        <v>372</v>
      </c>
      <c r="I38" s="559" t="s">
        <v>78</v>
      </c>
      <c r="J38" s="560" t="s">
        <v>79</v>
      </c>
      <c r="K38" s="553" t="s">
        <v>78</v>
      </c>
      <c r="L38" s="541" t="s">
        <v>335</v>
      </c>
      <c r="M38" s="556"/>
      <c r="N38" s="556"/>
      <c r="O38" s="556"/>
      <c r="P38" s="557"/>
      <c r="Q38" s="557">
        <v>0</v>
      </c>
      <c r="R38" s="557">
        <v>0</v>
      </c>
      <c r="S38" s="561">
        <v>0</v>
      </c>
      <c r="T38" s="553">
        <v>0</v>
      </c>
      <c r="U38" s="557">
        <v>0</v>
      </c>
      <c r="V38" s="553">
        <v>7</v>
      </c>
      <c r="W38" s="557">
        <v>263.87</v>
      </c>
      <c r="X38" s="168">
        <v>1847.09</v>
      </c>
      <c r="Y38" s="545">
        <f t="shared" si="3"/>
        <v>1847.0900000000001</v>
      </c>
      <c r="Z38" s="552">
        <f t="shared" si="1"/>
        <v>1847.0900000000001</v>
      </c>
      <c r="AA38" s="281" t="s">
        <v>81</v>
      </c>
      <c r="AB38" s="13"/>
      <c r="AC38" s="13"/>
    </row>
    <row r="39" spans="1:29" ht="28.5" x14ac:dyDescent="0.2">
      <c r="A39" s="273" t="s">
        <v>329</v>
      </c>
      <c r="B39" s="117" t="s">
        <v>424</v>
      </c>
      <c r="C39" s="164" t="s">
        <v>400</v>
      </c>
      <c r="D39" s="119">
        <v>1866796</v>
      </c>
      <c r="E39" s="119" t="s">
        <v>369</v>
      </c>
      <c r="F39" s="117" t="s">
        <v>6</v>
      </c>
      <c r="G39" s="563" t="s">
        <v>475</v>
      </c>
      <c r="H39" s="553" t="s">
        <v>372</v>
      </c>
      <c r="I39" s="553" t="s">
        <v>78</v>
      </c>
      <c r="J39" s="560" t="s">
        <v>79</v>
      </c>
      <c r="K39" s="553" t="s">
        <v>78</v>
      </c>
      <c r="L39" s="565" t="s">
        <v>140</v>
      </c>
      <c r="M39" s="166"/>
      <c r="N39" s="166"/>
      <c r="O39" s="166"/>
      <c r="P39" s="167"/>
      <c r="Q39" s="557">
        <v>0</v>
      </c>
      <c r="R39" s="557">
        <v>0</v>
      </c>
      <c r="S39" s="557">
        <v>0</v>
      </c>
      <c r="T39" s="553">
        <v>0</v>
      </c>
      <c r="U39" s="557">
        <v>0</v>
      </c>
      <c r="V39" s="119">
        <v>7</v>
      </c>
      <c r="W39" s="167">
        <v>263.87</v>
      </c>
      <c r="X39" s="168">
        <v>1847.09</v>
      </c>
      <c r="Y39" s="545">
        <f t="shared" si="3"/>
        <v>1847.0900000000001</v>
      </c>
      <c r="Z39" s="552">
        <f t="shared" si="1"/>
        <v>1847.0900000000001</v>
      </c>
      <c r="AA39" s="281" t="s">
        <v>81</v>
      </c>
      <c r="AB39" s="13"/>
      <c r="AC39" s="13"/>
    </row>
    <row r="40" spans="1:29" ht="28.5" x14ac:dyDescent="0.2">
      <c r="A40" s="273" t="s">
        <v>329</v>
      </c>
      <c r="B40" s="117" t="s">
        <v>424</v>
      </c>
      <c r="C40" s="164" t="s">
        <v>438</v>
      </c>
      <c r="D40" s="119">
        <v>1878387</v>
      </c>
      <c r="E40" s="119" t="s">
        <v>369</v>
      </c>
      <c r="F40" s="117" t="s">
        <v>6</v>
      </c>
      <c r="G40" s="563" t="s">
        <v>475</v>
      </c>
      <c r="H40" s="553" t="s">
        <v>372</v>
      </c>
      <c r="I40" s="553" t="s">
        <v>78</v>
      </c>
      <c r="J40" s="560" t="s">
        <v>79</v>
      </c>
      <c r="K40" s="553" t="s">
        <v>78</v>
      </c>
      <c r="L40" s="565" t="s">
        <v>140</v>
      </c>
      <c r="M40" s="166"/>
      <c r="N40" s="166"/>
      <c r="O40" s="166"/>
      <c r="P40" s="167"/>
      <c r="Q40" s="557">
        <v>0</v>
      </c>
      <c r="R40" s="557">
        <v>0</v>
      </c>
      <c r="S40" s="557">
        <v>0</v>
      </c>
      <c r="T40" s="553">
        <v>0</v>
      </c>
      <c r="U40" s="557">
        <v>0</v>
      </c>
      <c r="V40" s="119">
        <v>6</v>
      </c>
      <c r="W40" s="167">
        <v>263.87</v>
      </c>
      <c r="X40" s="168">
        <f>(V40*W40)</f>
        <v>1583.22</v>
      </c>
      <c r="Y40" s="545">
        <f t="shared" si="3"/>
        <v>1583.22</v>
      </c>
      <c r="Z40" s="552">
        <f t="shared" si="1"/>
        <v>1583.22</v>
      </c>
      <c r="AA40" s="281" t="s">
        <v>81</v>
      </c>
      <c r="AB40" s="13"/>
      <c r="AC40" s="13"/>
    </row>
    <row r="41" spans="1:29" ht="28.5" x14ac:dyDescent="0.2">
      <c r="A41" s="273" t="s">
        <v>329</v>
      </c>
      <c r="B41" s="117" t="s">
        <v>424</v>
      </c>
      <c r="C41" s="164" t="s">
        <v>464</v>
      </c>
      <c r="D41" s="119">
        <v>1878395</v>
      </c>
      <c r="E41" s="119" t="s">
        <v>369</v>
      </c>
      <c r="F41" s="117" t="s">
        <v>6</v>
      </c>
      <c r="G41" s="563" t="s">
        <v>475</v>
      </c>
      <c r="H41" s="553" t="s">
        <v>372</v>
      </c>
      <c r="I41" s="553" t="s">
        <v>78</v>
      </c>
      <c r="J41" s="560" t="s">
        <v>79</v>
      </c>
      <c r="K41" s="553" t="s">
        <v>78</v>
      </c>
      <c r="L41" s="565" t="s">
        <v>140</v>
      </c>
      <c r="M41" s="166"/>
      <c r="N41" s="166"/>
      <c r="O41" s="166"/>
      <c r="P41" s="167"/>
      <c r="Q41" s="557">
        <v>0</v>
      </c>
      <c r="R41" s="557">
        <v>0</v>
      </c>
      <c r="S41" s="557">
        <v>0</v>
      </c>
      <c r="T41" s="553">
        <v>0</v>
      </c>
      <c r="U41" s="557">
        <v>0</v>
      </c>
      <c r="V41" s="119">
        <v>7</v>
      </c>
      <c r="W41" s="167">
        <v>263.87</v>
      </c>
      <c r="X41" s="168">
        <v>1847.09</v>
      </c>
      <c r="Y41" s="545">
        <f t="shared" si="3"/>
        <v>1847.0900000000001</v>
      </c>
      <c r="Z41" s="552">
        <f t="shared" si="1"/>
        <v>1847.0900000000001</v>
      </c>
      <c r="AA41" s="281" t="s">
        <v>81</v>
      </c>
      <c r="AB41" s="13"/>
      <c r="AC41" s="13"/>
    </row>
    <row r="42" spans="1:29" ht="28.5" x14ac:dyDescent="0.2">
      <c r="A42" s="273" t="s">
        <v>329</v>
      </c>
      <c r="B42" s="117" t="s">
        <v>424</v>
      </c>
      <c r="C42" s="164" t="s">
        <v>489</v>
      </c>
      <c r="D42" s="119">
        <v>1879685</v>
      </c>
      <c r="E42" s="119" t="s">
        <v>369</v>
      </c>
      <c r="F42" s="117" t="s">
        <v>6</v>
      </c>
      <c r="G42" s="563" t="s">
        <v>475</v>
      </c>
      <c r="H42" s="553" t="s">
        <v>372</v>
      </c>
      <c r="I42" s="553" t="s">
        <v>78</v>
      </c>
      <c r="J42" s="560" t="s">
        <v>79</v>
      </c>
      <c r="K42" s="553" t="s">
        <v>78</v>
      </c>
      <c r="L42" s="565" t="s">
        <v>140</v>
      </c>
      <c r="M42" s="166"/>
      <c r="N42" s="166"/>
      <c r="O42" s="166"/>
      <c r="P42" s="167"/>
      <c r="Q42" s="557">
        <v>0</v>
      </c>
      <c r="R42" s="557">
        <v>0</v>
      </c>
      <c r="S42" s="557">
        <v>0</v>
      </c>
      <c r="T42" s="553"/>
      <c r="U42" s="557">
        <v>0</v>
      </c>
      <c r="V42" s="119">
        <v>7</v>
      </c>
      <c r="W42" s="167">
        <v>263.87</v>
      </c>
      <c r="X42" s="168">
        <v>1847.09</v>
      </c>
      <c r="Y42" s="545">
        <f t="shared" si="3"/>
        <v>1847.0900000000001</v>
      </c>
      <c r="Z42" s="552">
        <f t="shared" si="1"/>
        <v>1847.0900000000001</v>
      </c>
      <c r="AA42" s="281" t="s">
        <v>81</v>
      </c>
      <c r="AB42" s="13"/>
      <c r="AC42" s="13"/>
    </row>
    <row r="43" spans="1:29" ht="28.5" x14ac:dyDescent="0.2">
      <c r="A43" s="273" t="s">
        <v>329</v>
      </c>
      <c r="B43" s="117" t="s">
        <v>424</v>
      </c>
      <c r="C43" s="164" t="s">
        <v>395</v>
      </c>
      <c r="D43" s="119">
        <v>1879065</v>
      </c>
      <c r="E43" s="119" t="s">
        <v>369</v>
      </c>
      <c r="F43" s="117" t="s">
        <v>6</v>
      </c>
      <c r="G43" s="563" t="s">
        <v>475</v>
      </c>
      <c r="H43" s="553" t="s">
        <v>372</v>
      </c>
      <c r="I43" s="553" t="s">
        <v>78</v>
      </c>
      <c r="J43" s="560" t="s">
        <v>79</v>
      </c>
      <c r="K43" s="553" t="s">
        <v>78</v>
      </c>
      <c r="L43" s="565" t="s">
        <v>140</v>
      </c>
      <c r="M43" s="166"/>
      <c r="N43" s="166"/>
      <c r="O43" s="166"/>
      <c r="P43" s="167"/>
      <c r="Q43" s="557">
        <v>0</v>
      </c>
      <c r="R43" s="557">
        <v>0</v>
      </c>
      <c r="S43" s="557">
        <v>0</v>
      </c>
      <c r="T43" s="553">
        <v>0</v>
      </c>
      <c r="U43" s="557">
        <v>0</v>
      </c>
      <c r="V43" s="119">
        <v>7</v>
      </c>
      <c r="W43" s="167">
        <v>263.87</v>
      </c>
      <c r="X43" s="168">
        <v>1847.09</v>
      </c>
      <c r="Y43" s="545">
        <f t="shared" si="3"/>
        <v>1847.0900000000001</v>
      </c>
      <c r="Z43" s="552">
        <f t="shared" si="1"/>
        <v>1847.0900000000001</v>
      </c>
      <c r="AA43" s="281" t="s">
        <v>81</v>
      </c>
      <c r="AB43" s="13"/>
      <c r="AC43" s="13"/>
    </row>
    <row r="44" spans="1:29" ht="28.5" x14ac:dyDescent="0.2">
      <c r="A44" s="273" t="s">
        <v>329</v>
      </c>
      <c r="B44" s="117" t="s">
        <v>424</v>
      </c>
      <c r="C44" s="164" t="s">
        <v>393</v>
      </c>
      <c r="D44" s="119">
        <v>1879200</v>
      </c>
      <c r="E44" s="119" t="s">
        <v>369</v>
      </c>
      <c r="F44" s="117" t="s">
        <v>6</v>
      </c>
      <c r="G44" s="563" t="s">
        <v>475</v>
      </c>
      <c r="H44" s="553" t="s">
        <v>372</v>
      </c>
      <c r="I44" s="553" t="s">
        <v>78</v>
      </c>
      <c r="J44" s="560" t="s">
        <v>79</v>
      </c>
      <c r="K44" s="553" t="s">
        <v>78</v>
      </c>
      <c r="L44" s="565" t="s">
        <v>140</v>
      </c>
      <c r="M44" s="166"/>
      <c r="N44" s="166"/>
      <c r="O44" s="166"/>
      <c r="P44" s="167"/>
      <c r="Q44" s="557">
        <v>0</v>
      </c>
      <c r="R44" s="557">
        <v>0</v>
      </c>
      <c r="S44" s="557">
        <v>0</v>
      </c>
      <c r="T44" s="553">
        <v>0</v>
      </c>
      <c r="U44" s="557">
        <v>0</v>
      </c>
      <c r="V44" s="119">
        <v>7</v>
      </c>
      <c r="W44" s="167">
        <v>263.87</v>
      </c>
      <c r="X44" s="168">
        <v>1847.09</v>
      </c>
      <c r="Y44" s="545">
        <f t="shared" si="3"/>
        <v>1847.0900000000001</v>
      </c>
      <c r="Z44" s="552">
        <f t="shared" si="1"/>
        <v>1847.0900000000001</v>
      </c>
      <c r="AA44" s="281" t="s">
        <v>81</v>
      </c>
      <c r="AB44" s="13"/>
      <c r="AC44" s="13"/>
    </row>
    <row r="45" spans="1:29" ht="28.5" x14ac:dyDescent="0.2">
      <c r="A45" s="273" t="s">
        <v>329</v>
      </c>
      <c r="B45" s="117" t="s">
        <v>424</v>
      </c>
      <c r="C45" s="164" t="s">
        <v>398</v>
      </c>
      <c r="D45" s="119">
        <v>1848968</v>
      </c>
      <c r="E45" s="119" t="s">
        <v>369</v>
      </c>
      <c r="F45" s="117" t="s">
        <v>6</v>
      </c>
      <c r="G45" s="563" t="s">
        <v>475</v>
      </c>
      <c r="H45" s="553" t="s">
        <v>372</v>
      </c>
      <c r="I45" s="553" t="s">
        <v>78</v>
      </c>
      <c r="J45" s="560" t="s">
        <v>79</v>
      </c>
      <c r="K45" s="553" t="s">
        <v>78</v>
      </c>
      <c r="L45" s="565" t="s">
        <v>140</v>
      </c>
      <c r="M45" s="166"/>
      <c r="N45" s="166"/>
      <c r="O45" s="166"/>
      <c r="P45" s="167"/>
      <c r="Q45" s="557">
        <v>0</v>
      </c>
      <c r="R45" s="557">
        <v>0</v>
      </c>
      <c r="S45" s="557">
        <v>0</v>
      </c>
      <c r="T45" s="553">
        <v>0</v>
      </c>
      <c r="U45" s="557">
        <v>0</v>
      </c>
      <c r="V45" s="119">
        <v>7</v>
      </c>
      <c r="W45" s="167">
        <v>263.87</v>
      </c>
      <c r="X45" s="168">
        <v>1847.09</v>
      </c>
      <c r="Y45" s="545">
        <f t="shared" si="3"/>
        <v>1847.0900000000001</v>
      </c>
      <c r="Z45" s="552">
        <f t="shared" si="1"/>
        <v>1847.0900000000001</v>
      </c>
      <c r="AA45" s="281" t="s">
        <v>81</v>
      </c>
      <c r="AB45" s="13"/>
      <c r="AC45" s="13"/>
    </row>
    <row r="46" spans="1:29" ht="28.5" x14ac:dyDescent="0.2">
      <c r="A46" s="273" t="s">
        <v>329</v>
      </c>
      <c r="B46" s="117" t="s">
        <v>424</v>
      </c>
      <c r="C46" s="554" t="s">
        <v>474</v>
      </c>
      <c r="D46" s="553">
        <v>1719742</v>
      </c>
      <c r="E46" s="553" t="s">
        <v>369</v>
      </c>
      <c r="F46" s="117" t="s">
        <v>6</v>
      </c>
      <c r="G46" s="563" t="s">
        <v>475</v>
      </c>
      <c r="H46" s="553" t="s">
        <v>372</v>
      </c>
      <c r="I46" s="553" t="s">
        <v>78</v>
      </c>
      <c r="J46" s="560" t="s">
        <v>79</v>
      </c>
      <c r="K46" s="553" t="s">
        <v>78</v>
      </c>
      <c r="L46" s="565" t="s">
        <v>140</v>
      </c>
      <c r="M46" s="556"/>
      <c r="N46" s="556"/>
      <c r="O46" s="556"/>
      <c r="P46" s="557"/>
      <c r="Q46" s="557">
        <v>0</v>
      </c>
      <c r="R46" s="557">
        <v>0</v>
      </c>
      <c r="S46" s="557">
        <v>0</v>
      </c>
      <c r="T46" s="553">
        <v>0</v>
      </c>
      <c r="U46" s="557">
        <v>0</v>
      </c>
      <c r="V46" s="553">
        <v>6</v>
      </c>
      <c r="W46" s="557">
        <v>263.87</v>
      </c>
      <c r="X46" s="564">
        <v>1583.22</v>
      </c>
      <c r="Y46" s="545">
        <f t="shared" si="3"/>
        <v>1583.22</v>
      </c>
      <c r="Z46" s="552">
        <f t="shared" si="1"/>
        <v>1583.22</v>
      </c>
      <c r="AA46" s="281" t="s">
        <v>81</v>
      </c>
      <c r="AB46" s="13"/>
      <c r="AC46" s="13"/>
    </row>
    <row r="47" spans="1:29" ht="28.5" x14ac:dyDescent="0.2">
      <c r="A47" s="273" t="s">
        <v>329</v>
      </c>
      <c r="B47" s="117" t="s">
        <v>424</v>
      </c>
      <c r="C47" s="164" t="s">
        <v>397</v>
      </c>
      <c r="D47" s="119">
        <v>1513435</v>
      </c>
      <c r="E47" s="119" t="s">
        <v>369</v>
      </c>
      <c r="F47" s="117" t="s">
        <v>6</v>
      </c>
      <c r="G47" s="563" t="s">
        <v>475</v>
      </c>
      <c r="H47" s="119" t="s">
        <v>372</v>
      </c>
      <c r="I47" s="119" t="s">
        <v>78</v>
      </c>
      <c r="J47" s="170" t="s">
        <v>79</v>
      </c>
      <c r="K47" s="119" t="s">
        <v>78</v>
      </c>
      <c r="L47" s="165" t="s">
        <v>140</v>
      </c>
      <c r="M47" s="166"/>
      <c r="N47" s="166"/>
      <c r="O47" s="166"/>
      <c r="P47" s="167"/>
      <c r="Q47" s="167">
        <v>0</v>
      </c>
      <c r="R47" s="167">
        <v>0</v>
      </c>
      <c r="S47" s="167">
        <v>0</v>
      </c>
      <c r="T47" s="119">
        <v>0</v>
      </c>
      <c r="U47" s="167">
        <v>0</v>
      </c>
      <c r="V47" s="119">
        <v>7</v>
      </c>
      <c r="W47" s="167">
        <v>263.87</v>
      </c>
      <c r="X47" s="168">
        <v>1847.09</v>
      </c>
      <c r="Y47" s="545">
        <f t="shared" si="3"/>
        <v>1847.0900000000001</v>
      </c>
      <c r="Z47" s="552">
        <f t="shared" si="1"/>
        <v>1847.0900000000001</v>
      </c>
      <c r="AA47" s="281" t="s">
        <v>81</v>
      </c>
      <c r="AB47" s="13"/>
      <c r="AC47" s="13"/>
    </row>
    <row r="48" spans="1:29" ht="28.5" x14ac:dyDescent="0.2">
      <c r="A48" s="273" t="s">
        <v>329</v>
      </c>
      <c r="B48" s="117" t="s">
        <v>424</v>
      </c>
      <c r="C48" s="164" t="s">
        <v>268</v>
      </c>
      <c r="D48" s="119">
        <v>1802526</v>
      </c>
      <c r="E48" s="119" t="s">
        <v>369</v>
      </c>
      <c r="F48" s="117" t="s">
        <v>6</v>
      </c>
      <c r="G48" s="563" t="s">
        <v>475</v>
      </c>
      <c r="H48" s="119" t="s">
        <v>372</v>
      </c>
      <c r="I48" s="119" t="s">
        <v>78</v>
      </c>
      <c r="J48" s="170" t="s">
        <v>79</v>
      </c>
      <c r="K48" s="119" t="s">
        <v>78</v>
      </c>
      <c r="L48" s="165" t="s">
        <v>140</v>
      </c>
      <c r="M48" s="166"/>
      <c r="N48" s="166"/>
      <c r="O48" s="166"/>
      <c r="P48" s="167"/>
      <c r="Q48" s="167">
        <v>0</v>
      </c>
      <c r="R48" s="167">
        <v>0</v>
      </c>
      <c r="S48" s="167">
        <v>0</v>
      </c>
      <c r="T48" s="119">
        <v>0</v>
      </c>
      <c r="U48" s="167">
        <v>0</v>
      </c>
      <c r="V48" s="119">
        <v>6</v>
      </c>
      <c r="W48" s="167">
        <v>263.87</v>
      </c>
      <c r="X48" s="168">
        <v>1583.22</v>
      </c>
      <c r="Y48" s="545">
        <f t="shared" si="3"/>
        <v>1583.22</v>
      </c>
      <c r="Z48" s="552">
        <f t="shared" si="1"/>
        <v>1583.22</v>
      </c>
      <c r="AA48" s="281" t="s">
        <v>81</v>
      </c>
      <c r="AB48" s="13"/>
      <c r="AC48" s="13"/>
    </row>
    <row r="49" spans="1:29" ht="28.5" x14ac:dyDescent="0.2">
      <c r="A49" s="273" t="s">
        <v>329</v>
      </c>
      <c r="B49" s="117" t="s">
        <v>424</v>
      </c>
      <c r="C49" s="164" t="s">
        <v>481</v>
      </c>
      <c r="D49" s="119">
        <v>1879596</v>
      </c>
      <c r="E49" s="119" t="s">
        <v>369</v>
      </c>
      <c r="F49" s="117" t="s">
        <v>6</v>
      </c>
      <c r="G49" s="563" t="s">
        <v>475</v>
      </c>
      <c r="H49" s="119" t="s">
        <v>372</v>
      </c>
      <c r="I49" s="119" t="s">
        <v>78</v>
      </c>
      <c r="J49" s="170" t="s">
        <v>79</v>
      </c>
      <c r="K49" s="119" t="s">
        <v>78</v>
      </c>
      <c r="L49" s="165" t="s">
        <v>140</v>
      </c>
      <c r="M49" s="166"/>
      <c r="N49" s="166"/>
      <c r="O49" s="166"/>
      <c r="P49" s="167"/>
      <c r="Q49" s="167">
        <v>0</v>
      </c>
      <c r="R49" s="167">
        <v>0</v>
      </c>
      <c r="S49" s="167">
        <v>0</v>
      </c>
      <c r="T49" s="119">
        <v>0</v>
      </c>
      <c r="U49" s="167">
        <v>0</v>
      </c>
      <c r="V49" s="119">
        <v>7</v>
      </c>
      <c r="W49" s="167">
        <v>263.87</v>
      </c>
      <c r="X49" s="168">
        <v>1847.09</v>
      </c>
      <c r="Y49" s="545">
        <f t="shared" si="3"/>
        <v>1847.0900000000001</v>
      </c>
      <c r="Z49" s="552">
        <f t="shared" si="1"/>
        <v>1847.0900000000001</v>
      </c>
      <c r="AA49" s="281" t="s">
        <v>81</v>
      </c>
      <c r="AB49" s="13"/>
      <c r="AC49" s="13"/>
    </row>
    <row r="50" spans="1:29" ht="28.5" x14ac:dyDescent="0.2">
      <c r="A50" s="273" t="s">
        <v>329</v>
      </c>
      <c r="B50" s="117" t="s">
        <v>424</v>
      </c>
      <c r="C50" s="164" t="s">
        <v>483</v>
      </c>
      <c r="D50" s="119">
        <v>1878662</v>
      </c>
      <c r="E50" s="119" t="s">
        <v>369</v>
      </c>
      <c r="F50" s="117" t="s">
        <v>6</v>
      </c>
      <c r="G50" s="563" t="s">
        <v>475</v>
      </c>
      <c r="H50" s="119" t="s">
        <v>372</v>
      </c>
      <c r="I50" s="119" t="s">
        <v>78</v>
      </c>
      <c r="J50" s="170" t="s">
        <v>79</v>
      </c>
      <c r="K50" s="119" t="s">
        <v>78</v>
      </c>
      <c r="L50" s="165" t="s">
        <v>140</v>
      </c>
      <c r="M50" s="166"/>
      <c r="N50" s="166"/>
      <c r="O50" s="166"/>
      <c r="P50" s="167"/>
      <c r="Q50" s="167">
        <v>0</v>
      </c>
      <c r="R50" s="167">
        <v>0</v>
      </c>
      <c r="S50" s="167">
        <v>0</v>
      </c>
      <c r="T50" s="119">
        <v>0</v>
      </c>
      <c r="U50" s="167">
        <v>0</v>
      </c>
      <c r="V50" s="119">
        <v>9</v>
      </c>
      <c r="W50" s="167">
        <v>263.87</v>
      </c>
      <c r="X50" s="168">
        <v>2374.83</v>
      </c>
      <c r="Y50" s="545">
        <f t="shared" si="3"/>
        <v>2374.83</v>
      </c>
      <c r="Z50" s="552">
        <f t="shared" si="1"/>
        <v>2374.83</v>
      </c>
      <c r="AA50" s="281" t="s">
        <v>81</v>
      </c>
      <c r="AB50" s="13"/>
      <c r="AC50" s="13"/>
    </row>
    <row r="51" spans="1:29" ht="28.5" x14ac:dyDescent="0.2">
      <c r="A51" s="273" t="s">
        <v>329</v>
      </c>
      <c r="B51" s="117" t="s">
        <v>424</v>
      </c>
      <c r="C51" s="164" t="s">
        <v>405</v>
      </c>
      <c r="D51" s="119">
        <v>1879081</v>
      </c>
      <c r="E51" s="119" t="s">
        <v>369</v>
      </c>
      <c r="F51" s="117" t="s">
        <v>6</v>
      </c>
      <c r="G51" s="563" t="s">
        <v>475</v>
      </c>
      <c r="H51" s="119" t="s">
        <v>372</v>
      </c>
      <c r="I51" s="119" t="s">
        <v>78</v>
      </c>
      <c r="J51" s="170" t="s">
        <v>79</v>
      </c>
      <c r="K51" s="119" t="s">
        <v>78</v>
      </c>
      <c r="L51" s="165" t="s">
        <v>140</v>
      </c>
      <c r="M51" s="166"/>
      <c r="N51" s="166"/>
      <c r="O51" s="166"/>
      <c r="P51" s="167"/>
      <c r="Q51" s="167">
        <v>0</v>
      </c>
      <c r="R51" s="167">
        <v>0</v>
      </c>
      <c r="S51" s="167">
        <v>0</v>
      </c>
      <c r="T51" s="119">
        <v>0</v>
      </c>
      <c r="U51" s="167">
        <v>0</v>
      </c>
      <c r="V51" s="119">
        <v>9</v>
      </c>
      <c r="W51" s="167">
        <v>263.87</v>
      </c>
      <c r="X51" s="168">
        <v>2374.83</v>
      </c>
      <c r="Y51" s="545">
        <f t="shared" si="3"/>
        <v>2374.83</v>
      </c>
      <c r="Z51" s="552">
        <f t="shared" si="1"/>
        <v>2374.83</v>
      </c>
      <c r="AA51" s="281" t="s">
        <v>81</v>
      </c>
      <c r="AB51" s="13"/>
      <c r="AC51" s="13"/>
    </row>
    <row r="52" spans="1:29" ht="57" x14ac:dyDescent="0.2">
      <c r="A52" s="273" t="s">
        <v>329</v>
      </c>
      <c r="B52" s="117" t="s">
        <v>424</v>
      </c>
      <c r="C52" s="164" t="s">
        <v>484</v>
      </c>
      <c r="D52" s="119">
        <v>1878530</v>
      </c>
      <c r="E52" s="119" t="s">
        <v>386</v>
      </c>
      <c r="F52" s="117" t="s">
        <v>6</v>
      </c>
      <c r="G52" s="566" t="s">
        <v>371</v>
      </c>
      <c r="H52" s="553" t="s">
        <v>372</v>
      </c>
      <c r="I52" s="553" t="s">
        <v>78</v>
      </c>
      <c r="J52" s="560" t="s">
        <v>79</v>
      </c>
      <c r="K52" s="553" t="s">
        <v>78</v>
      </c>
      <c r="L52" s="165" t="s">
        <v>356</v>
      </c>
      <c r="M52" s="166"/>
      <c r="N52" s="166"/>
      <c r="O52" s="166"/>
      <c r="P52" s="167"/>
      <c r="Q52" s="557">
        <v>0</v>
      </c>
      <c r="R52" s="557">
        <v>0</v>
      </c>
      <c r="S52" s="557">
        <v>0</v>
      </c>
      <c r="T52" s="119">
        <v>0</v>
      </c>
      <c r="U52" s="557">
        <v>0</v>
      </c>
      <c r="V52" s="119">
        <v>6</v>
      </c>
      <c r="W52" s="557">
        <v>263.87</v>
      </c>
      <c r="X52" s="168">
        <f t="shared" ref="X52:X65" si="4">(V52*W52)</f>
        <v>1583.22</v>
      </c>
      <c r="Y52" s="545">
        <f t="shared" si="3"/>
        <v>1583.22</v>
      </c>
      <c r="Z52" s="552">
        <f t="shared" si="1"/>
        <v>1583.22</v>
      </c>
      <c r="AA52" s="281" t="s">
        <v>81</v>
      </c>
      <c r="AB52" s="13"/>
      <c r="AC52" s="13"/>
    </row>
    <row r="53" spans="1:29" ht="57" x14ac:dyDescent="0.2">
      <c r="A53" s="273" t="s">
        <v>329</v>
      </c>
      <c r="B53" s="117" t="s">
        <v>424</v>
      </c>
      <c r="C53" s="164" t="s">
        <v>421</v>
      </c>
      <c r="D53" s="119">
        <v>1582453</v>
      </c>
      <c r="E53" s="119" t="s">
        <v>369</v>
      </c>
      <c r="F53" s="117" t="s">
        <v>6</v>
      </c>
      <c r="G53" s="566" t="s">
        <v>371</v>
      </c>
      <c r="H53" s="553" t="s">
        <v>372</v>
      </c>
      <c r="I53" s="553" t="s">
        <v>78</v>
      </c>
      <c r="J53" s="560" t="s">
        <v>79</v>
      </c>
      <c r="K53" s="553" t="s">
        <v>78</v>
      </c>
      <c r="L53" s="165" t="s">
        <v>356</v>
      </c>
      <c r="M53" s="166"/>
      <c r="N53" s="166"/>
      <c r="O53" s="166"/>
      <c r="P53" s="167"/>
      <c r="Q53" s="557">
        <v>0</v>
      </c>
      <c r="R53" s="557">
        <v>0</v>
      </c>
      <c r="S53" s="557">
        <v>0</v>
      </c>
      <c r="T53" s="119">
        <v>0</v>
      </c>
      <c r="U53" s="557">
        <v>0</v>
      </c>
      <c r="V53" s="119">
        <v>7</v>
      </c>
      <c r="W53" s="557">
        <v>263.87</v>
      </c>
      <c r="X53" s="168">
        <f t="shared" si="4"/>
        <v>1847.0900000000001</v>
      </c>
      <c r="Y53" s="545">
        <f t="shared" si="3"/>
        <v>1847.0900000000001</v>
      </c>
      <c r="Z53" s="552">
        <f t="shared" si="1"/>
        <v>1847.0900000000001</v>
      </c>
      <c r="AA53" s="281" t="s">
        <v>81</v>
      </c>
      <c r="AB53" s="13"/>
      <c r="AC53" s="13"/>
    </row>
    <row r="54" spans="1:29" ht="57" x14ac:dyDescent="0.2">
      <c r="A54" s="273" t="s">
        <v>329</v>
      </c>
      <c r="B54" s="117" t="s">
        <v>424</v>
      </c>
      <c r="C54" s="164" t="s">
        <v>420</v>
      </c>
      <c r="D54" s="119">
        <v>1582500</v>
      </c>
      <c r="E54" s="119" t="s">
        <v>369</v>
      </c>
      <c r="F54" s="117" t="s">
        <v>6</v>
      </c>
      <c r="G54" s="566" t="s">
        <v>371</v>
      </c>
      <c r="H54" s="553" t="s">
        <v>372</v>
      </c>
      <c r="I54" s="553" t="s">
        <v>78</v>
      </c>
      <c r="J54" s="560" t="s">
        <v>79</v>
      </c>
      <c r="K54" s="553" t="s">
        <v>78</v>
      </c>
      <c r="L54" s="165" t="s">
        <v>356</v>
      </c>
      <c r="M54" s="166"/>
      <c r="N54" s="166"/>
      <c r="O54" s="166"/>
      <c r="P54" s="167"/>
      <c r="Q54" s="557">
        <v>0</v>
      </c>
      <c r="R54" s="557">
        <v>0</v>
      </c>
      <c r="S54" s="557">
        <v>0</v>
      </c>
      <c r="T54" s="119">
        <v>0</v>
      </c>
      <c r="U54" s="557">
        <v>0</v>
      </c>
      <c r="V54" s="119">
        <v>9</v>
      </c>
      <c r="W54" s="557">
        <v>263.87</v>
      </c>
      <c r="X54" s="168">
        <f t="shared" si="4"/>
        <v>2374.83</v>
      </c>
      <c r="Y54" s="545">
        <f t="shared" si="3"/>
        <v>2374.83</v>
      </c>
      <c r="Z54" s="552">
        <f t="shared" si="1"/>
        <v>2374.83</v>
      </c>
      <c r="AA54" s="281" t="s">
        <v>81</v>
      </c>
      <c r="AB54" s="13"/>
      <c r="AC54" s="13"/>
    </row>
    <row r="55" spans="1:29" ht="57" x14ac:dyDescent="0.2">
      <c r="A55" s="273" t="s">
        <v>329</v>
      </c>
      <c r="B55" s="117" t="s">
        <v>424</v>
      </c>
      <c r="C55" s="164" t="s">
        <v>414</v>
      </c>
      <c r="D55" s="119">
        <v>1879073</v>
      </c>
      <c r="E55" s="119" t="s">
        <v>369</v>
      </c>
      <c r="F55" s="117" t="s">
        <v>6</v>
      </c>
      <c r="G55" s="566" t="s">
        <v>371</v>
      </c>
      <c r="H55" s="553" t="s">
        <v>372</v>
      </c>
      <c r="I55" s="553" t="s">
        <v>78</v>
      </c>
      <c r="J55" s="560" t="s">
        <v>79</v>
      </c>
      <c r="K55" s="553" t="s">
        <v>78</v>
      </c>
      <c r="L55" s="165" t="s">
        <v>356</v>
      </c>
      <c r="M55" s="166"/>
      <c r="N55" s="166"/>
      <c r="O55" s="166"/>
      <c r="P55" s="167"/>
      <c r="Q55" s="557">
        <v>0</v>
      </c>
      <c r="R55" s="557">
        <v>0</v>
      </c>
      <c r="S55" s="557">
        <v>0</v>
      </c>
      <c r="T55" s="119">
        <v>0</v>
      </c>
      <c r="U55" s="557">
        <v>0</v>
      </c>
      <c r="V55" s="119">
        <v>7</v>
      </c>
      <c r="W55" s="557">
        <v>263.87</v>
      </c>
      <c r="X55" s="168">
        <f t="shared" si="4"/>
        <v>1847.0900000000001</v>
      </c>
      <c r="Y55" s="545">
        <f t="shared" si="3"/>
        <v>1847.0900000000001</v>
      </c>
      <c r="Z55" s="552">
        <f t="shared" si="1"/>
        <v>1847.0900000000001</v>
      </c>
      <c r="AA55" s="281" t="s">
        <v>81</v>
      </c>
      <c r="AB55" s="13"/>
      <c r="AC55" s="13"/>
    </row>
    <row r="56" spans="1:29" ht="57" x14ac:dyDescent="0.2">
      <c r="A56" s="273" t="s">
        <v>329</v>
      </c>
      <c r="B56" s="117" t="s">
        <v>424</v>
      </c>
      <c r="C56" s="164" t="s">
        <v>485</v>
      </c>
      <c r="D56" s="119">
        <v>1718533</v>
      </c>
      <c r="E56" s="119" t="s">
        <v>369</v>
      </c>
      <c r="F56" s="117" t="s">
        <v>6</v>
      </c>
      <c r="G56" s="566" t="s">
        <v>371</v>
      </c>
      <c r="H56" s="553" t="s">
        <v>372</v>
      </c>
      <c r="I56" s="553" t="s">
        <v>78</v>
      </c>
      <c r="J56" s="560" t="s">
        <v>79</v>
      </c>
      <c r="K56" s="553" t="s">
        <v>78</v>
      </c>
      <c r="L56" s="165" t="s">
        <v>356</v>
      </c>
      <c r="M56" s="166"/>
      <c r="N56" s="166"/>
      <c r="O56" s="166"/>
      <c r="P56" s="167"/>
      <c r="Q56" s="557">
        <v>0</v>
      </c>
      <c r="R56" s="557">
        <v>0</v>
      </c>
      <c r="S56" s="557">
        <v>0</v>
      </c>
      <c r="T56" s="119">
        <v>0</v>
      </c>
      <c r="U56" s="557">
        <v>0</v>
      </c>
      <c r="V56" s="119">
        <v>7</v>
      </c>
      <c r="W56" s="557">
        <v>263.87</v>
      </c>
      <c r="X56" s="168">
        <f t="shared" si="4"/>
        <v>1847.0900000000001</v>
      </c>
      <c r="Y56" s="545">
        <f t="shared" si="3"/>
        <v>1847.0900000000001</v>
      </c>
      <c r="Z56" s="552">
        <f t="shared" si="1"/>
        <v>1847.0900000000001</v>
      </c>
      <c r="AA56" s="281" t="s">
        <v>81</v>
      </c>
      <c r="AB56" s="13"/>
      <c r="AC56" s="13"/>
    </row>
    <row r="57" spans="1:29" ht="57" x14ac:dyDescent="0.2">
      <c r="A57" s="273" t="s">
        <v>329</v>
      </c>
      <c r="B57" s="117" t="s">
        <v>424</v>
      </c>
      <c r="C57" s="164" t="s">
        <v>468</v>
      </c>
      <c r="D57" s="119">
        <v>1711717</v>
      </c>
      <c r="E57" s="119" t="s">
        <v>369</v>
      </c>
      <c r="F57" s="117" t="s">
        <v>6</v>
      </c>
      <c r="G57" s="566" t="s">
        <v>371</v>
      </c>
      <c r="H57" s="553" t="s">
        <v>372</v>
      </c>
      <c r="I57" s="553" t="s">
        <v>78</v>
      </c>
      <c r="J57" s="560" t="s">
        <v>79</v>
      </c>
      <c r="K57" s="553" t="s">
        <v>78</v>
      </c>
      <c r="L57" s="165" t="s">
        <v>356</v>
      </c>
      <c r="M57" s="166"/>
      <c r="N57" s="166"/>
      <c r="O57" s="166"/>
      <c r="P57" s="167"/>
      <c r="Q57" s="557">
        <v>0</v>
      </c>
      <c r="R57" s="557">
        <v>0</v>
      </c>
      <c r="S57" s="557">
        <v>0</v>
      </c>
      <c r="T57" s="119">
        <v>0</v>
      </c>
      <c r="U57" s="557">
        <v>0</v>
      </c>
      <c r="V57" s="119">
        <v>7</v>
      </c>
      <c r="W57" s="557">
        <v>263.87</v>
      </c>
      <c r="X57" s="168">
        <f t="shared" si="4"/>
        <v>1847.0900000000001</v>
      </c>
      <c r="Y57" s="545">
        <f t="shared" si="3"/>
        <v>1847.0900000000001</v>
      </c>
      <c r="Z57" s="552">
        <f t="shared" si="1"/>
        <v>1847.0900000000001</v>
      </c>
      <c r="AA57" s="281" t="s">
        <v>81</v>
      </c>
      <c r="AB57" s="13"/>
      <c r="AC57" s="13"/>
    </row>
    <row r="58" spans="1:29" ht="57" x14ac:dyDescent="0.2">
      <c r="A58" s="273" t="s">
        <v>329</v>
      </c>
      <c r="B58" s="117" t="s">
        <v>424</v>
      </c>
      <c r="C58" s="164" t="s">
        <v>465</v>
      </c>
      <c r="D58" s="119">
        <v>1877399</v>
      </c>
      <c r="E58" s="119" t="s">
        <v>369</v>
      </c>
      <c r="F58" s="117" t="s">
        <v>6</v>
      </c>
      <c r="G58" s="566" t="s">
        <v>371</v>
      </c>
      <c r="H58" s="553" t="s">
        <v>372</v>
      </c>
      <c r="I58" s="553" t="s">
        <v>78</v>
      </c>
      <c r="J58" s="560" t="s">
        <v>79</v>
      </c>
      <c r="K58" s="553" t="s">
        <v>78</v>
      </c>
      <c r="L58" s="165" t="s">
        <v>356</v>
      </c>
      <c r="M58" s="166"/>
      <c r="N58" s="166"/>
      <c r="O58" s="166"/>
      <c r="P58" s="167"/>
      <c r="Q58" s="557">
        <v>0</v>
      </c>
      <c r="R58" s="557">
        <v>0</v>
      </c>
      <c r="S58" s="557">
        <v>0</v>
      </c>
      <c r="T58" s="119">
        <v>0</v>
      </c>
      <c r="U58" s="557">
        <v>0</v>
      </c>
      <c r="V58" s="119">
        <v>6</v>
      </c>
      <c r="W58" s="557">
        <v>263.87</v>
      </c>
      <c r="X58" s="168">
        <f t="shared" si="4"/>
        <v>1583.22</v>
      </c>
      <c r="Y58" s="545">
        <f t="shared" si="3"/>
        <v>1583.22</v>
      </c>
      <c r="Z58" s="552">
        <f t="shared" si="1"/>
        <v>1583.22</v>
      </c>
      <c r="AA58" s="281" t="s">
        <v>81</v>
      </c>
      <c r="AB58" s="13"/>
      <c r="AC58" s="13"/>
    </row>
    <row r="59" spans="1:29" ht="57" x14ac:dyDescent="0.2">
      <c r="A59" s="273" t="s">
        <v>329</v>
      </c>
      <c r="B59" s="117" t="s">
        <v>424</v>
      </c>
      <c r="C59" s="164" t="s">
        <v>403</v>
      </c>
      <c r="D59" s="119">
        <v>1699300</v>
      </c>
      <c r="E59" s="119" t="s">
        <v>369</v>
      </c>
      <c r="F59" s="117" t="s">
        <v>6</v>
      </c>
      <c r="G59" s="566" t="s">
        <v>371</v>
      </c>
      <c r="H59" s="553" t="s">
        <v>372</v>
      </c>
      <c r="I59" s="553" t="s">
        <v>78</v>
      </c>
      <c r="J59" s="560" t="s">
        <v>79</v>
      </c>
      <c r="K59" s="553" t="s">
        <v>78</v>
      </c>
      <c r="L59" s="165" t="s">
        <v>356</v>
      </c>
      <c r="M59" s="166"/>
      <c r="N59" s="166"/>
      <c r="O59" s="166"/>
      <c r="P59" s="167"/>
      <c r="Q59" s="557">
        <v>0</v>
      </c>
      <c r="R59" s="557">
        <v>0</v>
      </c>
      <c r="S59" s="557">
        <v>0</v>
      </c>
      <c r="T59" s="119">
        <v>0</v>
      </c>
      <c r="U59" s="557">
        <v>0</v>
      </c>
      <c r="V59" s="119">
        <v>7</v>
      </c>
      <c r="W59" s="557">
        <v>263.87</v>
      </c>
      <c r="X59" s="168">
        <f t="shared" si="4"/>
        <v>1847.0900000000001</v>
      </c>
      <c r="Y59" s="545">
        <f t="shared" si="3"/>
        <v>1847.0900000000001</v>
      </c>
      <c r="Z59" s="552">
        <f t="shared" si="1"/>
        <v>1847.0900000000001</v>
      </c>
      <c r="AA59" s="281" t="s">
        <v>81</v>
      </c>
      <c r="AB59" s="13"/>
      <c r="AC59" s="13"/>
    </row>
    <row r="60" spans="1:29" ht="57" x14ac:dyDescent="0.2">
      <c r="A60" s="273" t="s">
        <v>329</v>
      </c>
      <c r="B60" s="117" t="s">
        <v>424</v>
      </c>
      <c r="C60" s="164" t="s">
        <v>446</v>
      </c>
      <c r="D60" s="119">
        <v>1780328</v>
      </c>
      <c r="E60" s="119" t="s">
        <v>369</v>
      </c>
      <c r="F60" s="117" t="s">
        <v>6</v>
      </c>
      <c r="G60" s="566" t="s">
        <v>371</v>
      </c>
      <c r="H60" s="553" t="s">
        <v>372</v>
      </c>
      <c r="I60" s="553" t="s">
        <v>78</v>
      </c>
      <c r="J60" s="560" t="s">
        <v>79</v>
      </c>
      <c r="K60" s="553" t="s">
        <v>78</v>
      </c>
      <c r="L60" s="165" t="s">
        <v>356</v>
      </c>
      <c r="M60" s="166"/>
      <c r="N60" s="166"/>
      <c r="O60" s="166"/>
      <c r="P60" s="167"/>
      <c r="Q60" s="557">
        <v>0</v>
      </c>
      <c r="R60" s="557">
        <v>0</v>
      </c>
      <c r="S60" s="557">
        <v>0</v>
      </c>
      <c r="T60" s="119">
        <v>0</v>
      </c>
      <c r="U60" s="557">
        <v>0</v>
      </c>
      <c r="V60" s="119">
        <v>7</v>
      </c>
      <c r="W60" s="557">
        <v>263.87</v>
      </c>
      <c r="X60" s="168">
        <f t="shared" si="4"/>
        <v>1847.0900000000001</v>
      </c>
      <c r="Y60" s="545">
        <f t="shared" si="3"/>
        <v>1847.0900000000001</v>
      </c>
      <c r="Z60" s="552">
        <f t="shared" si="1"/>
        <v>1847.0900000000001</v>
      </c>
      <c r="AA60" s="281" t="s">
        <v>81</v>
      </c>
      <c r="AB60" s="13"/>
      <c r="AC60" s="13"/>
    </row>
    <row r="61" spans="1:29" ht="57" x14ac:dyDescent="0.2">
      <c r="A61" s="273" t="s">
        <v>329</v>
      </c>
      <c r="B61" s="117" t="s">
        <v>424</v>
      </c>
      <c r="C61" s="164" t="s">
        <v>413</v>
      </c>
      <c r="D61" s="119">
        <v>1802399</v>
      </c>
      <c r="E61" s="119" t="s">
        <v>369</v>
      </c>
      <c r="F61" s="117" t="s">
        <v>6</v>
      </c>
      <c r="G61" s="566" t="s">
        <v>371</v>
      </c>
      <c r="H61" s="553" t="s">
        <v>372</v>
      </c>
      <c r="I61" s="553" t="s">
        <v>78</v>
      </c>
      <c r="J61" s="560" t="s">
        <v>79</v>
      </c>
      <c r="K61" s="553" t="s">
        <v>78</v>
      </c>
      <c r="L61" s="165" t="s">
        <v>356</v>
      </c>
      <c r="M61" s="166"/>
      <c r="N61" s="166"/>
      <c r="O61" s="166"/>
      <c r="P61" s="167"/>
      <c r="Q61" s="557">
        <v>0</v>
      </c>
      <c r="R61" s="557">
        <v>0</v>
      </c>
      <c r="S61" s="557">
        <v>0</v>
      </c>
      <c r="T61" s="119">
        <v>0</v>
      </c>
      <c r="U61" s="557">
        <v>0</v>
      </c>
      <c r="V61" s="119">
        <v>7</v>
      </c>
      <c r="W61" s="557">
        <v>263.87</v>
      </c>
      <c r="X61" s="168">
        <f t="shared" si="4"/>
        <v>1847.0900000000001</v>
      </c>
      <c r="Y61" s="545">
        <f t="shared" si="3"/>
        <v>1847.0900000000001</v>
      </c>
      <c r="Z61" s="552">
        <f t="shared" si="1"/>
        <v>1847.0900000000001</v>
      </c>
      <c r="AA61" s="281" t="s">
        <v>81</v>
      </c>
      <c r="AB61" s="13"/>
      <c r="AC61" s="13"/>
    </row>
    <row r="62" spans="1:29" ht="57" x14ac:dyDescent="0.2">
      <c r="A62" s="273" t="s">
        <v>329</v>
      </c>
      <c r="B62" s="117" t="s">
        <v>424</v>
      </c>
      <c r="C62" s="164" t="s">
        <v>490</v>
      </c>
      <c r="D62" s="119">
        <v>1879545</v>
      </c>
      <c r="E62" s="119" t="s">
        <v>369</v>
      </c>
      <c r="F62" s="117" t="s">
        <v>6</v>
      </c>
      <c r="G62" s="566" t="s">
        <v>371</v>
      </c>
      <c r="H62" s="553" t="s">
        <v>372</v>
      </c>
      <c r="I62" s="553" t="s">
        <v>78</v>
      </c>
      <c r="J62" s="560" t="s">
        <v>79</v>
      </c>
      <c r="K62" s="553" t="s">
        <v>78</v>
      </c>
      <c r="L62" s="165" t="s">
        <v>356</v>
      </c>
      <c r="M62" s="166"/>
      <c r="N62" s="166"/>
      <c r="O62" s="166"/>
      <c r="P62" s="167"/>
      <c r="Q62" s="557">
        <v>0</v>
      </c>
      <c r="R62" s="557">
        <v>0</v>
      </c>
      <c r="S62" s="557">
        <v>0</v>
      </c>
      <c r="T62" s="119">
        <v>0</v>
      </c>
      <c r="U62" s="557">
        <v>0</v>
      </c>
      <c r="V62" s="119">
        <v>7</v>
      </c>
      <c r="W62" s="557">
        <v>263.87</v>
      </c>
      <c r="X62" s="168">
        <f t="shared" si="4"/>
        <v>1847.0900000000001</v>
      </c>
      <c r="Y62" s="545">
        <f t="shared" si="3"/>
        <v>1847.0900000000001</v>
      </c>
      <c r="Z62" s="552">
        <f t="shared" si="1"/>
        <v>1847.0900000000001</v>
      </c>
      <c r="AA62" s="281" t="s">
        <v>81</v>
      </c>
      <c r="AB62" s="13"/>
      <c r="AC62" s="13"/>
    </row>
    <row r="63" spans="1:29" ht="57" x14ac:dyDescent="0.2">
      <c r="A63" s="273" t="s">
        <v>329</v>
      </c>
      <c r="B63" s="117" t="s">
        <v>424</v>
      </c>
      <c r="C63" s="164" t="s">
        <v>410</v>
      </c>
      <c r="D63" s="119">
        <v>1848950</v>
      </c>
      <c r="E63" s="119" t="s">
        <v>369</v>
      </c>
      <c r="F63" s="117" t="s">
        <v>6</v>
      </c>
      <c r="G63" s="566" t="s">
        <v>371</v>
      </c>
      <c r="H63" s="553" t="s">
        <v>372</v>
      </c>
      <c r="I63" s="553" t="s">
        <v>78</v>
      </c>
      <c r="J63" s="560" t="s">
        <v>79</v>
      </c>
      <c r="K63" s="553" t="s">
        <v>78</v>
      </c>
      <c r="L63" s="165" t="s">
        <v>356</v>
      </c>
      <c r="M63" s="166"/>
      <c r="N63" s="166"/>
      <c r="O63" s="166"/>
      <c r="P63" s="167"/>
      <c r="Q63" s="557">
        <v>0</v>
      </c>
      <c r="R63" s="557">
        <v>0</v>
      </c>
      <c r="S63" s="557">
        <v>0</v>
      </c>
      <c r="T63" s="119">
        <v>0</v>
      </c>
      <c r="U63" s="557">
        <v>0</v>
      </c>
      <c r="V63" s="119">
        <v>7</v>
      </c>
      <c r="W63" s="557">
        <v>263.87</v>
      </c>
      <c r="X63" s="168">
        <f t="shared" si="4"/>
        <v>1847.0900000000001</v>
      </c>
      <c r="Y63" s="545">
        <f t="shared" si="3"/>
        <v>1847.0900000000001</v>
      </c>
      <c r="Z63" s="552">
        <f t="shared" si="1"/>
        <v>1847.0900000000001</v>
      </c>
      <c r="AA63" s="281" t="s">
        <v>81</v>
      </c>
      <c r="AB63" s="13"/>
      <c r="AC63" s="13"/>
    </row>
    <row r="64" spans="1:29" ht="57" x14ac:dyDescent="0.2">
      <c r="A64" s="273" t="s">
        <v>329</v>
      </c>
      <c r="B64" s="117" t="s">
        <v>424</v>
      </c>
      <c r="C64" s="554" t="s">
        <v>430</v>
      </c>
      <c r="D64" s="553">
        <v>1877577</v>
      </c>
      <c r="E64" s="553" t="s">
        <v>369</v>
      </c>
      <c r="F64" s="117" t="s">
        <v>6</v>
      </c>
      <c r="G64" s="566" t="s">
        <v>371</v>
      </c>
      <c r="H64" s="553" t="s">
        <v>372</v>
      </c>
      <c r="I64" s="553" t="s">
        <v>78</v>
      </c>
      <c r="J64" s="560" t="s">
        <v>79</v>
      </c>
      <c r="K64" s="553" t="s">
        <v>78</v>
      </c>
      <c r="L64" s="565" t="s">
        <v>356</v>
      </c>
      <c r="M64" s="556"/>
      <c r="N64" s="556"/>
      <c r="O64" s="556"/>
      <c r="P64" s="557"/>
      <c r="Q64" s="557">
        <v>0</v>
      </c>
      <c r="R64" s="557">
        <v>0</v>
      </c>
      <c r="S64" s="557">
        <v>0</v>
      </c>
      <c r="T64" s="553">
        <v>0</v>
      </c>
      <c r="U64" s="557">
        <v>0</v>
      </c>
      <c r="V64" s="553">
        <v>9</v>
      </c>
      <c r="W64" s="557">
        <v>263.87</v>
      </c>
      <c r="X64" s="564">
        <f t="shared" si="4"/>
        <v>2374.83</v>
      </c>
      <c r="Y64" s="552">
        <f t="shared" si="3"/>
        <v>2374.83</v>
      </c>
      <c r="Z64" s="552">
        <f t="shared" si="1"/>
        <v>2374.83</v>
      </c>
      <c r="AA64" s="281" t="s">
        <v>81</v>
      </c>
      <c r="AB64" s="13"/>
      <c r="AC64" s="13"/>
    </row>
    <row r="65" spans="1:29" ht="57" x14ac:dyDescent="0.2">
      <c r="A65" s="273" t="s">
        <v>329</v>
      </c>
      <c r="B65" s="117" t="s">
        <v>424</v>
      </c>
      <c r="C65" s="164" t="s">
        <v>487</v>
      </c>
      <c r="D65" s="119">
        <v>1370553</v>
      </c>
      <c r="E65" s="119" t="s">
        <v>369</v>
      </c>
      <c r="F65" s="117" t="s">
        <v>6</v>
      </c>
      <c r="G65" s="169" t="s">
        <v>371</v>
      </c>
      <c r="H65" s="119" t="s">
        <v>372</v>
      </c>
      <c r="I65" s="119" t="s">
        <v>78</v>
      </c>
      <c r="J65" s="170" t="s">
        <v>79</v>
      </c>
      <c r="K65" s="119" t="s">
        <v>78</v>
      </c>
      <c r="L65" s="165" t="s">
        <v>356</v>
      </c>
      <c r="M65" s="166"/>
      <c r="N65" s="166"/>
      <c r="O65" s="166"/>
      <c r="P65" s="167"/>
      <c r="Q65" s="167">
        <v>0</v>
      </c>
      <c r="R65" s="167">
        <v>0</v>
      </c>
      <c r="S65" s="167">
        <v>0</v>
      </c>
      <c r="T65" s="119">
        <v>0</v>
      </c>
      <c r="U65" s="167">
        <v>0</v>
      </c>
      <c r="V65" s="119">
        <v>9</v>
      </c>
      <c r="W65" s="167">
        <v>263.87</v>
      </c>
      <c r="X65" s="168">
        <f t="shared" si="4"/>
        <v>2374.83</v>
      </c>
      <c r="Y65" s="171">
        <f t="shared" si="3"/>
        <v>2374.83</v>
      </c>
      <c r="Z65" s="552">
        <f t="shared" si="1"/>
        <v>2374.83</v>
      </c>
      <c r="AA65" s="281" t="s">
        <v>81</v>
      </c>
      <c r="AB65" s="13"/>
      <c r="AC65" s="13"/>
    </row>
    <row r="66" spans="1:29" ht="57" x14ac:dyDescent="0.2">
      <c r="A66" s="273" t="s">
        <v>329</v>
      </c>
      <c r="B66" s="117" t="s">
        <v>424</v>
      </c>
      <c r="C66" s="164" t="s">
        <v>444</v>
      </c>
      <c r="D66" s="119"/>
      <c r="E66" s="119" t="s">
        <v>386</v>
      </c>
      <c r="F66" s="117" t="s">
        <v>6</v>
      </c>
      <c r="G66" s="566" t="s">
        <v>371</v>
      </c>
      <c r="H66" s="553" t="s">
        <v>372</v>
      </c>
      <c r="I66" s="553" t="s">
        <v>78</v>
      </c>
      <c r="J66" s="560" t="s">
        <v>79</v>
      </c>
      <c r="K66" s="553" t="s">
        <v>78</v>
      </c>
      <c r="L66" s="165" t="s">
        <v>1288</v>
      </c>
      <c r="M66" s="166"/>
      <c r="N66" s="166"/>
      <c r="O66" s="166"/>
      <c r="P66" s="167"/>
      <c r="Q66" s="557">
        <v>0</v>
      </c>
      <c r="R66" s="557">
        <v>0</v>
      </c>
      <c r="S66" s="557">
        <v>0</v>
      </c>
      <c r="T66" s="119">
        <v>0</v>
      </c>
      <c r="U66" s="557">
        <v>0</v>
      </c>
      <c r="V66" s="119">
        <v>6</v>
      </c>
      <c r="W66" s="557">
        <v>263.87</v>
      </c>
      <c r="X66" s="168">
        <f>(V66*W66)</f>
        <v>1583.22</v>
      </c>
      <c r="Y66" s="545">
        <f t="shared" ref="Y66:Y67" si="5">(T66*U66)+(V66*W66)</f>
        <v>1583.22</v>
      </c>
      <c r="Z66" s="552">
        <f t="shared" ref="Z66" si="6">S66+Y66</f>
        <v>1583.22</v>
      </c>
      <c r="AA66" s="281" t="s">
        <v>81</v>
      </c>
      <c r="AB66" s="13"/>
      <c r="AC66" s="13"/>
    </row>
    <row r="67" spans="1:29" ht="28.5" x14ac:dyDescent="0.2">
      <c r="A67" s="273" t="s">
        <v>329</v>
      </c>
      <c r="B67" s="117" t="s">
        <v>424</v>
      </c>
      <c r="C67" s="172" t="s">
        <v>1289</v>
      </c>
      <c r="D67" s="119">
        <v>1877380</v>
      </c>
      <c r="E67" s="119" t="s">
        <v>369</v>
      </c>
      <c r="F67" s="119" t="s">
        <v>6</v>
      </c>
      <c r="G67" s="169" t="s">
        <v>1290</v>
      </c>
      <c r="H67" s="119" t="s">
        <v>372</v>
      </c>
      <c r="I67" s="119" t="s">
        <v>78</v>
      </c>
      <c r="J67" s="170" t="s">
        <v>79</v>
      </c>
      <c r="K67" s="119" t="s">
        <v>78</v>
      </c>
      <c r="L67" s="165" t="s">
        <v>1291</v>
      </c>
      <c r="M67" s="166"/>
      <c r="N67" s="166"/>
      <c r="O67" s="166"/>
      <c r="P67" s="167"/>
      <c r="Q67" s="167">
        <v>0</v>
      </c>
      <c r="R67" s="167">
        <v>0</v>
      </c>
      <c r="S67" s="167">
        <v>0</v>
      </c>
      <c r="T67" s="119">
        <v>0</v>
      </c>
      <c r="U67" s="167">
        <v>0</v>
      </c>
      <c r="V67" s="119">
        <v>1</v>
      </c>
      <c r="W67" s="167">
        <v>263.87</v>
      </c>
      <c r="X67" s="168">
        <f t="shared" ref="X67" si="7">(V67*W67)</f>
        <v>263.87</v>
      </c>
      <c r="Y67" s="171">
        <f t="shared" si="5"/>
        <v>263.87</v>
      </c>
      <c r="Z67" s="171">
        <f t="shared" ref="Z67" si="8">S67+Y67</f>
        <v>263.87</v>
      </c>
      <c r="AA67" s="281" t="s">
        <v>81</v>
      </c>
      <c r="AB67" s="13"/>
      <c r="AC67" s="13"/>
    </row>
    <row r="68" spans="1:29" ht="57" x14ac:dyDescent="0.2">
      <c r="A68" s="273" t="s">
        <v>329</v>
      </c>
      <c r="B68" s="297" t="s">
        <v>942</v>
      </c>
      <c r="C68" s="296" t="s">
        <v>878</v>
      </c>
      <c r="D68" s="252" t="s">
        <v>879</v>
      </c>
      <c r="E68" s="252" t="s">
        <v>880</v>
      </c>
      <c r="F68" s="252" t="s">
        <v>1257</v>
      </c>
      <c r="G68" s="304"/>
      <c r="H68" s="248"/>
      <c r="I68" s="248" t="s">
        <v>78</v>
      </c>
      <c r="J68" s="250" t="s">
        <v>129</v>
      </c>
      <c r="K68" s="248" t="s">
        <v>78</v>
      </c>
      <c r="L68" s="275" t="s">
        <v>1258</v>
      </c>
      <c r="M68" s="305" t="s">
        <v>1259</v>
      </c>
      <c r="N68" s="256" t="s">
        <v>1259</v>
      </c>
      <c r="O68" s="257"/>
      <c r="P68" s="258"/>
      <c r="Q68" s="258">
        <v>0</v>
      </c>
      <c r="R68" s="258">
        <v>0</v>
      </c>
      <c r="S68" s="278">
        <f t="shared" ref="S68:S78" si="9">Q68+R68</f>
        <v>0</v>
      </c>
      <c r="T68" s="252">
        <v>0</v>
      </c>
      <c r="U68" s="258">
        <v>0</v>
      </c>
      <c r="V68" s="252">
        <v>4</v>
      </c>
      <c r="W68" s="258">
        <v>263.87</v>
      </c>
      <c r="X68" s="252">
        <v>4</v>
      </c>
      <c r="Y68" s="278">
        <f t="shared" ref="Y68:Y78" si="10">(T68*U68)+(V68*W68)</f>
        <v>1055.48</v>
      </c>
      <c r="Z68" s="278">
        <f t="shared" si="1"/>
        <v>1055.48</v>
      </c>
      <c r="AA68" s="295"/>
      <c r="AB68" s="13"/>
      <c r="AC68" s="13"/>
    </row>
    <row r="69" spans="1:29" ht="71.25" x14ac:dyDescent="0.2">
      <c r="A69" s="273" t="s">
        <v>329</v>
      </c>
      <c r="B69" s="297" t="s">
        <v>942</v>
      </c>
      <c r="C69" s="296" t="s">
        <v>883</v>
      </c>
      <c r="D69" s="252" t="s">
        <v>884</v>
      </c>
      <c r="E69" s="252" t="s">
        <v>885</v>
      </c>
      <c r="F69" s="252" t="s">
        <v>1260</v>
      </c>
      <c r="G69" s="304"/>
      <c r="H69" s="248"/>
      <c r="I69" s="248" t="s">
        <v>78</v>
      </c>
      <c r="J69" s="250" t="s">
        <v>129</v>
      </c>
      <c r="K69" s="248" t="s">
        <v>78</v>
      </c>
      <c r="L69" s="275" t="s">
        <v>1261</v>
      </c>
      <c r="M69" s="305" t="s">
        <v>1262</v>
      </c>
      <c r="N69" s="256" t="s">
        <v>1262</v>
      </c>
      <c r="O69" s="257"/>
      <c r="P69" s="258"/>
      <c r="Q69" s="258">
        <v>0</v>
      </c>
      <c r="R69" s="258">
        <v>0</v>
      </c>
      <c r="S69" s="278">
        <f t="shared" si="9"/>
        <v>0</v>
      </c>
      <c r="T69" s="252">
        <v>0</v>
      </c>
      <c r="U69" s="258">
        <v>0</v>
      </c>
      <c r="V69" s="252">
        <v>6</v>
      </c>
      <c r="W69" s="258">
        <v>263.87</v>
      </c>
      <c r="X69" s="252">
        <v>6</v>
      </c>
      <c r="Y69" s="278">
        <f t="shared" si="10"/>
        <v>1583.22</v>
      </c>
      <c r="Z69" s="278">
        <f t="shared" si="1"/>
        <v>1583.22</v>
      </c>
      <c r="AA69" s="295"/>
      <c r="AB69" s="13"/>
      <c r="AC69" s="13"/>
    </row>
    <row r="70" spans="1:29" ht="114" x14ac:dyDescent="0.2">
      <c r="A70" s="273" t="s">
        <v>329</v>
      </c>
      <c r="B70" s="297" t="s">
        <v>942</v>
      </c>
      <c r="C70" s="296" t="s">
        <v>1138</v>
      </c>
      <c r="D70" s="252" t="s">
        <v>948</v>
      </c>
      <c r="E70" s="252" t="s">
        <v>949</v>
      </c>
      <c r="F70" s="252" t="s">
        <v>1139</v>
      </c>
      <c r="G70" s="304"/>
      <c r="H70" s="248"/>
      <c r="I70" s="248" t="s">
        <v>78</v>
      </c>
      <c r="J70" s="250" t="s">
        <v>129</v>
      </c>
      <c r="K70" s="248" t="s">
        <v>78</v>
      </c>
      <c r="L70" s="275" t="s">
        <v>1263</v>
      </c>
      <c r="M70" s="305" t="s">
        <v>1264</v>
      </c>
      <c r="N70" s="256" t="s">
        <v>1264</v>
      </c>
      <c r="O70" s="257"/>
      <c r="P70" s="258"/>
      <c r="Q70" s="258"/>
      <c r="R70" s="258"/>
      <c r="S70" s="278"/>
      <c r="T70" s="252"/>
      <c r="U70" s="258"/>
      <c r="V70" s="252">
        <v>10</v>
      </c>
      <c r="W70" s="258">
        <v>17.52</v>
      </c>
      <c r="X70" s="252">
        <v>10</v>
      </c>
      <c r="Y70" s="278">
        <v>175.2</v>
      </c>
      <c r="Z70" s="278">
        <v>175.2</v>
      </c>
      <c r="AA70" s="295"/>
      <c r="AB70" s="13"/>
      <c r="AC70" s="13"/>
    </row>
    <row r="71" spans="1:29" ht="28.5" x14ac:dyDescent="0.2">
      <c r="A71" s="273" t="s">
        <v>329</v>
      </c>
      <c r="B71" s="297" t="s">
        <v>942</v>
      </c>
      <c r="C71" s="296" t="s">
        <v>1265</v>
      </c>
      <c r="D71" s="252" t="s">
        <v>1006</v>
      </c>
      <c r="E71" s="252" t="s">
        <v>1266</v>
      </c>
      <c r="F71" s="252" t="s">
        <v>1008</v>
      </c>
      <c r="G71" s="304"/>
      <c r="H71" s="248"/>
      <c r="I71" s="248" t="s">
        <v>78</v>
      </c>
      <c r="J71" s="250" t="s">
        <v>129</v>
      </c>
      <c r="K71" s="248" t="s">
        <v>78</v>
      </c>
      <c r="L71" s="275" t="s">
        <v>1267</v>
      </c>
      <c r="M71" s="305" t="s">
        <v>1268</v>
      </c>
      <c r="N71" s="256" t="s">
        <v>1268</v>
      </c>
      <c r="O71" s="257"/>
      <c r="P71" s="258"/>
      <c r="Q71" s="258">
        <v>0</v>
      </c>
      <c r="R71" s="258">
        <v>0</v>
      </c>
      <c r="S71" s="278">
        <f t="shared" si="9"/>
        <v>0</v>
      </c>
      <c r="T71" s="252"/>
      <c r="U71" s="258">
        <v>0</v>
      </c>
      <c r="V71" s="252">
        <v>2</v>
      </c>
      <c r="W71" s="258">
        <v>17.52</v>
      </c>
      <c r="X71" s="252" t="s">
        <v>1269</v>
      </c>
      <c r="Y71" s="278">
        <f t="shared" si="10"/>
        <v>35.04</v>
      </c>
      <c r="Z71" s="278">
        <f t="shared" si="1"/>
        <v>35.04</v>
      </c>
      <c r="AA71" s="295"/>
      <c r="AB71" s="13"/>
      <c r="AC71" s="13"/>
    </row>
    <row r="72" spans="1:29" ht="14.25" x14ac:dyDescent="0.2">
      <c r="A72" s="273" t="s">
        <v>329</v>
      </c>
      <c r="B72" s="297" t="s">
        <v>942</v>
      </c>
      <c r="C72" s="296" t="s">
        <v>1270</v>
      </c>
      <c r="D72" s="252" t="s">
        <v>893</v>
      </c>
      <c r="E72" s="248" t="s">
        <v>1271</v>
      </c>
      <c r="F72" s="252" t="s">
        <v>1272</v>
      </c>
      <c r="G72" s="304"/>
      <c r="H72" s="248"/>
      <c r="I72" s="248" t="s">
        <v>78</v>
      </c>
      <c r="J72" s="250" t="s">
        <v>129</v>
      </c>
      <c r="K72" s="248" t="s">
        <v>78</v>
      </c>
      <c r="L72" s="275" t="s">
        <v>115</v>
      </c>
      <c r="M72" s="305">
        <v>45251</v>
      </c>
      <c r="N72" s="256">
        <v>45251</v>
      </c>
      <c r="O72" s="257"/>
      <c r="P72" s="258"/>
      <c r="Q72" s="258">
        <v>0</v>
      </c>
      <c r="R72" s="258">
        <v>0</v>
      </c>
      <c r="S72" s="278">
        <f t="shared" si="9"/>
        <v>0</v>
      </c>
      <c r="T72" s="252">
        <v>0</v>
      </c>
      <c r="U72" s="258">
        <v>0</v>
      </c>
      <c r="V72" s="252">
        <v>1</v>
      </c>
      <c r="W72" s="258">
        <v>263.87</v>
      </c>
      <c r="X72" s="252">
        <v>1</v>
      </c>
      <c r="Y72" s="278">
        <f t="shared" si="10"/>
        <v>263.87</v>
      </c>
      <c r="Z72" s="278">
        <f t="shared" si="1"/>
        <v>263.87</v>
      </c>
      <c r="AA72" s="295"/>
      <c r="AB72" s="13"/>
      <c r="AC72" s="13"/>
    </row>
    <row r="73" spans="1:29" ht="28.5" x14ac:dyDescent="0.2">
      <c r="A73" s="273" t="s">
        <v>329</v>
      </c>
      <c r="B73" s="297" t="s">
        <v>942</v>
      </c>
      <c r="C73" s="296" t="s">
        <v>1273</v>
      </c>
      <c r="D73" s="252" t="s">
        <v>909</v>
      </c>
      <c r="E73" s="252" t="s">
        <v>1271</v>
      </c>
      <c r="F73" s="252" t="s">
        <v>894</v>
      </c>
      <c r="G73" s="304"/>
      <c r="H73" s="248"/>
      <c r="I73" s="248" t="s">
        <v>78</v>
      </c>
      <c r="J73" s="250" t="s">
        <v>129</v>
      </c>
      <c r="K73" s="248" t="s">
        <v>78</v>
      </c>
      <c r="L73" s="275" t="s">
        <v>1274</v>
      </c>
      <c r="M73" s="305" t="s">
        <v>1275</v>
      </c>
      <c r="N73" s="256" t="s">
        <v>1275</v>
      </c>
      <c r="O73" s="257"/>
      <c r="P73" s="258"/>
      <c r="Q73" s="258">
        <v>0</v>
      </c>
      <c r="R73" s="258">
        <v>0</v>
      </c>
      <c r="S73" s="278">
        <f t="shared" si="9"/>
        <v>0</v>
      </c>
      <c r="T73" s="252">
        <v>0</v>
      </c>
      <c r="U73" s="258">
        <v>0</v>
      </c>
      <c r="V73" s="252">
        <v>2</v>
      </c>
      <c r="W73" s="258">
        <v>263.87</v>
      </c>
      <c r="X73" s="252">
        <v>2</v>
      </c>
      <c r="Y73" s="278">
        <f t="shared" si="10"/>
        <v>527.74</v>
      </c>
      <c r="Z73" s="278">
        <f t="shared" si="1"/>
        <v>527.74</v>
      </c>
      <c r="AA73" s="295"/>
      <c r="AB73" s="13"/>
      <c r="AC73" s="13"/>
    </row>
    <row r="74" spans="1:29" ht="14.25" x14ac:dyDescent="0.2">
      <c r="A74" s="273" t="s">
        <v>329</v>
      </c>
      <c r="B74" s="297" t="s">
        <v>942</v>
      </c>
      <c r="C74" s="296" t="s">
        <v>1276</v>
      </c>
      <c r="D74" s="252" t="s">
        <v>1277</v>
      </c>
      <c r="E74" s="252" t="s">
        <v>524</v>
      </c>
      <c r="F74" s="252" t="s">
        <v>1278</v>
      </c>
      <c r="G74" s="304"/>
      <c r="H74" s="248"/>
      <c r="I74" s="248" t="s">
        <v>78</v>
      </c>
      <c r="J74" s="250" t="s">
        <v>129</v>
      </c>
      <c r="K74" s="248" t="s">
        <v>78</v>
      </c>
      <c r="L74" s="275" t="s">
        <v>115</v>
      </c>
      <c r="M74" s="305">
        <v>45251</v>
      </c>
      <c r="N74" s="256">
        <v>45251</v>
      </c>
      <c r="O74" s="257"/>
      <c r="P74" s="258"/>
      <c r="Q74" s="258">
        <v>0</v>
      </c>
      <c r="R74" s="258">
        <v>0</v>
      </c>
      <c r="S74" s="278">
        <f t="shared" si="9"/>
        <v>0</v>
      </c>
      <c r="T74" s="252">
        <v>0</v>
      </c>
      <c r="U74" s="258">
        <v>0</v>
      </c>
      <c r="V74" s="252">
        <v>2</v>
      </c>
      <c r="W74" s="258">
        <v>263.87</v>
      </c>
      <c r="X74" s="252">
        <v>2</v>
      </c>
      <c r="Y74" s="278">
        <f t="shared" si="10"/>
        <v>527.74</v>
      </c>
      <c r="Z74" s="278">
        <f t="shared" si="1"/>
        <v>527.74</v>
      </c>
      <c r="AA74" s="295"/>
      <c r="AB74" s="13"/>
      <c r="AC74" s="13"/>
    </row>
    <row r="75" spans="1:29" ht="99.75" x14ac:dyDescent="0.2">
      <c r="A75" s="273" t="s">
        <v>329</v>
      </c>
      <c r="B75" s="297" t="s">
        <v>942</v>
      </c>
      <c r="C75" s="296" t="s">
        <v>892</v>
      </c>
      <c r="D75" s="252" t="s">
        <v>893</v>
      </c>
      <c r="E75" s="252" t="s">
        <v>815</v>
      </c>
      <c r="F75" s="252" t="s">
        <v>1120</v>
      </c>
      <c r="G75" s="304"/>
      <c r="H75" s="248"/>
      <c r="I75" s="248" t="s">
        <v>78</v>
      </c>
      <c r="J75" s="250" t="s">
        <v>129</v>
      </c>
      <c r="K75" s="248" t="s">
        <v>78</v>
      </c>
      <c r="L75" s="275" t="s">
        <v>1279</v>
      </c>
      <c r="M75" s="305" t="s">
        <v>1280</v>
      </c>
      <c r="N75" s="256" t="s">
        <v>1280</v>
      </c>
      <c r="O75" s="257"/>
      <c r="P75" s="258"/>
      <c r="Q75" s="258">
        <v>0</v>
      </c>
      <c r="R75" s="258">
        <v>0</v>
      </c>
      <c r="S75" s="278">
        <f t="shared" si="9"/>
        <v>0</v>
      </c>
      <c r="T75" s="252">
        <v>0</v>
      </c>
      <c r="U75" s="258">
        <v>0</v>
      </c>
      <c r="V75" s="252">
        <v>8</v>
      </c>
      <c r="W75" s="258">
        <v>263.87</v>
      </c>
      <c r="X75" s="252">
        <v>8</v>
      </c>
      <c r="Y75" s="278">
        <f>(T75*U75)+(V75*W75)</f>
        <v>2110.96</v>
      </c>
      <c r="Z75" s="278">
        <f t="shared" si="1"/>
        <v>2110.96</v>
      </c>
      <c r="AA75" s="295"/>
      <c r="AB75" s="13"/>
      <c r="AC75" s="13"/>
    </row>
    <row r="76" spans="1:29" ht="28.5" x14ac:dyDescent="0.2">
      <c r="A76" s="273" t="s">
        <v>329</v>
      </c>
      <c r="B76" s="297" t="s">
        <v>942</v>
      </c>
      <c r="C76" s="296" t="s">
        <v>980</v>
      </c>
      <c r="D76" s="252" t="s">
        <v>981</v>
      </c>
      <c r="E76" s="252" t="s">
        <v>1206</v>
      </c>
      <c r="F76" s="252" t="s">
        <v>1243</v>
      </c>
      <c r="G76" s="304"/>
      <c r="H76" s="248"/>
      <c r="I76" s="248" t="s">
        <v>78</v>
      </c>
      <c r="J76" s="250" t="s">
        <v>129</v>
      </c>
      <c r="K76" s="248" t="s">
        <v>78</v>
      </c>
      <c r="L76" s="275" t="s">
        <v>984</v>
      </c>
      <c r="M76" s="305" t="s">
        <v>1281</v>
      </c>
      <c r="N76" s="256" t="s">
        <v>1281</v>
      </c>
      <c r="O76" s="257"/>
      <c r="P76" s="258"/>
      <c r="Q76" s="258">
        <v>0</v>
      </c>
      <c r="R76" s="258">
        <v>0</v>
      </c>
      <c r="S76" s="278">
        <f t="shared" si="9"/>
        <v>0</v>
      </c>
      <c r="T76" s="252">
        <v>0</v>
      </c>
      <c r="U76" s="258">
        <v>0</v>
      </c>
      <c r="V76" s="252">
        <v>2</v>
      </c>
      <c r="W76" s="258">
        <v>263.87</v>
      </c>
      <c r="X76" s="252">
        <v>2</v>
      </c>
      <c r="Y76" s="278">
        <f>(T76*U76)+(V76*W76)</f>
        <v>527.74</v>
      </c>
      <c r="Z76" s="278">
        <f t="shared" si="1"/>
        <v>527.74</v>
      </c>
      <c r="AA76" s="295"/>
      <c r="AB76" s="13"/>
      <c r="AC76" s="13"/>
    </row>
    <row r="77" spans="1:29" ht="28.5" x14ac:dyDescent="0.2">
      <c r="A77" s="273" t="s">
        <v>329</v>
      </c>
      <c r="B77" s="297" t="s">
        <v>942</v>
      </c>
      <c r="C77" s="296" t="s">
        <v>1282</v>
      </c>
      <c r="D77" s="252" t="s">
        <v>958</v>
      </c>
      <c r="E77" s="252" t="s">
        <v>1283</v>
      </c>
      <c r="F77" s="252" t="s">
        <v>1284</v>
      </c>
      <c r="G77" s="304"/>
      <c r="H77" s="248"/>
      <c r="I77" s="248" t="s">
        <v>78</v>
      </c>
      <c r="J77" s="250" t="s">
        <v>115</v>
      </c>
      <c r="K77" s="248" t="s">
        <v>78</v>
      </c>
      <c r="L77" s="275" t="s">
        <v>1250</v>
      </c>
      <c r="M77" s="305" t="s">
        <v>1285</v>
      </c>
      <c r="N77" s="256" t="s">
        <v>1285</v>
      </c>
      <c r="O77" s="257"/>
      <c r="P77" s="258"/>
      <c r="Q77" s="258">
        <v>0</v>
      </c>
      <c r="R77" s="258">
        <v>0</v>
      </c>
      <c r="S77" s="278">
        <f t="shared" si="9"/>
        <v>0</v>
      </c>
      <c r="T77" s="252">
        <v>0</v>
      </c>
      <c r="U77" s="258">
        <v>0</v>
      </c>
      <c r="V77" s="252">
        <v>2</v>
      </c>
      <c r="W77" s="258">
        <v>263.87</v>
      </c>
      <c r="X77" s="252">
        <v>2</v>
      </c>
      <c r="Y77" s="278">
        <f t="shared" si="10"/>
        <v>527.74</v>
      </c>
      <c r="Z77" s="278">
        <f t="shared" si="1"/>
        <v>527.74</v>
      </c>
      <c r="AA77" s="295"/>
      <c r="AB77" s="13"/>
      <c r="AC77" s="13"/>
    </row>
    <row r="78" spans="1:29" ht="14.25" x14ac:dyDescent="0.2">
      <c r="A78" s="273" t="s">
        <v>329</v>
      </c>
      <c r="B78" s="297" t="s">
        <v>942</v>
      </c>
      <c r="C78" s="296" t="s">
        <v>1252</v>
      </c>
      <c r="D78" s="252" t="s">
        <v>1160</v>
      </c>
      <c r="E78" s="252" t="s">
        <v>815</v>
      </c>
      <c r="F78" s="252" t="s">
        <v>1286</v>
      </c>
      <c r="G78" s="304"/>
      <c r="H78" s="248"/>
      <c r="I78" s="248" t="s">
        <v>78</v>
      </c>
      <c r="J78" s="250" t="s">
        <v>115</v>
      </c>
      <c r="K78" s="248" t="s">
        <v>78</v>
      </c>
      <c r="L78" s="275" t="s">
        <v>1287</v>
      </c>
      <c r="M78" s="305">
        <v>45239</v>
      </c>
      <c r="N78" s="256">
        <v>45239</v>
      </c>
      <c r="O78" s="257"/>
      <c r="P78" s="258"/>
      <c r="Q78" s="258">
        <v>0</v>
      </c>
      <c r="R78" s="258">
        <v>0</v>
      </c>
      <c r="S78" s="278">
        <f t="shared" si="9"/>
        <v>0</v>
      </c>
      <c r="T78" s="252">
        <v>0</v>
      </c>
      <c r="U78" s="258">
        <v>0</v>
      </c>
      <c r="V78" s="252">
        <v>1</v>
      </c>
      <c r="W78" s="258">
        <v>263.87</v>
      </c>
      <c r="X78" s="252">
        <v>1</v>
      </c>
      <c r="Y78" s="278">
        <f t="shared" si="10"/>
        <v>263.87</v>
      </c>
      <c r="Z78" s="278">
        <f t="shared" si="1"/>
        <v>263.87</v>
      </c>
      <c r="AA78" s="295"/>
      <c r="AB78" s="13"/>
      <c r="AC78" s="13"/>
    </row>
    <row r="79" spans="1:29" ht="28.5" x14ac:dyDescent="0.2">
      <c r="A79" s="273" t="s">
        <v>329</v>
      </c>
      <c r="B79" s="297" t="s">
        <v>781</v>
      </c>
      <c r="C79" s="309" t="s">
        <v>782</v>
      </c>
      <c r="D79" s="259" t="s">
        <v>772</v>
      </c>
      <c r="E79" s="259" t="s">
        <v>773</v>
      </c>
      <c r="F79" s="310" t="s">
        <v>863</v>
      </c>
      <c r="G79" s="311"/>
      <c r="H79" s="259"/>
      <c r="I79" s="259" t="s">
        <v>78</v>
      </c>
      <c r="J79" s="250" t="s">
        <v>312</v>
      </c>
      <c r="K79" s="259" t="s">
        <v>78</v>
      </c>
      <c r="L79" s="250" t="s">
        <v>545</v>
      </c>
      <c r="M79" s="312">
        <v>45239</v>
      </c>
      <c r="N79" s="262">
        <v>45240</v>
      </c>
      <c r="O79" s="263"/>
      <c r="P79" s="264"/>
      <c r="Q79" s="258"/>
      <c r="R79" s="258"/>
      <c r="S79" s="278"/>
      <c r="T79" s="259">
        <v>1</v>
      </c>
      <c r="U79" s="264">
        <v>120</v>
      </c>
      <c r="V79" s="259"/>
      <c r="W79" s="264">
        <v>0</v>
      </c>
      <c r="X79" s="259">
        <v>1</v>
      </c>
      <c r="Y79" s="313">
        <f t="shared" ref="Y79:Y84" si="11">(T79*U79)+(V79*W79)</f>
        <v>120</v>
      </c>
      <c r="Z79" s="313">
        <f t="shared" si="1"/>
        <v>120</v>
      </c>
      <c r="AA79" s="281" t="s">
        <v>81</v>
      </c>
      <c r="AB79" s="13"/>
      <c r="AC79" s="13"/>
    </row>
    <row r="80" spans="1:29" ht="28.5" x14ac:dyDescent="0.2">
      <c r="A80" s="273" t="s">
        <v>329</v>
      </c>
      <c r="B80" s="297" t="s">
        <v>781</v>
      </c>
      <c r="C80" s="309" t="s">
        <v>782</v>
      </c>
      <c r="D80" s="259" t="s">
        <v>772</v>
      </c>
      <c r="E80" s="259" t="s">
        <v>773</v>
      </c>
      <c r="F80" s="310" t="s">
        <v>864</v>
      </c>
      <c r="G80" s="261"/>
      <c r="H80" s="259"/>
      <c r="I80" s="259" t="s">
        <v>78</v>
      </c>
      <c r="J80" s="250" t="s">
        <v>312</v>
      </c>
      <c r="K80" s="259" t="s">
        <v>78</v>
      </c>
      <c r="L80" s="250" t="s">
        <v>545</v>
      </c>
      <c r="M80" s="262">
        <v>45260</v>
      </c>
      <c r="N80" s="262">
        <v>45260</v>
      </c>
      <c r="O80" s="263"/>
      <c r="P80" s="264"/>
      <c r="Q80" s="258"/>
      <c r="R80" s="258"/>
      <c r="S80" s="278"/>
      <c r="T80" s="259"/>
      <c r="U80" s="264"/>
      <c r="V80" s="259">
        <v>1</v>
      </c>
      <c r="W80" s="264">
        <v>55</v>
      </c>
      <c r="X80" s="259">
        <v>1</v>
      </c>
      <c r="Y80" s="313">
        <f t="shared" si="11"/>
        <v>55</v>
      </c>
      <c r="Z80" s="313">
        <f t="shared" si="1"/>
        <v>55</v>
      </c>
      <c r="AA80" s="281" t="s">
        <v>81</v>
      </c>
      <c r="AB80" s="13"/>
      <c r="AC80" s="13"/>
    </row>
    <row r="81" spans="1:29" ht="28.5" x14ac:dyDescent="0.2">
      <c r="A81" s="273" t="s">
        <v>329</v>
      </c>
      <c r="B81" s="297" t="s">
        <v>781</v>
      </c>
      <c r="C81" s="309" t="s">
        <v>782</v>
      </c>
      <c r="D81" s="259" t="s">
        <v>772</v>
      </c>
      <c r="E81" s="259" t="s">
        <v>773</v>
      </c>
      <c r="F81" s="310" t="s">
        <v>864</v>
      </c>
      <c r="G81" s="261"/>
      <c r="H81" s="259"/>
      <c r="I81" s="259" t="s">
        <v>78</v>
      </c>
      <c r="J81" s="250" t="s">
        <v>312</v>
      </c>
      <c r="K81" s="259" t="s">
        <v>78</v>
      </c>
      <c r="L81" s="250" t="s">
        <v>545</v>
      </c>
      <c r="M81" s="262">
        <v>45246</v>
      </c>
      <c r="N81" s="262">
        <v>45247</v>
      </c>
      <c r="O81" s="263"/>
      <c r="P81" s="264"/>
      <c r="Q81" s="258"/>
      <c r="R81" s="258"/>
      <c r="S81" s="278"/>
      <c r="T81" s="259">
        <v>1</v>
      </c>
      <c r="U81" s="264">
        <v>120</v>
      </c>
      <c r="V81" s="259"/>
      <c r="W81" s="264">
        <v>0</v>
      </c>
      <c r="X81" s="259">
        <v>1</v>
      </c>
      <c r="Y81" s="313">
        <f t="shared" si="11"/>
        <v>120</v>
      </c>
      <c r="Z81" s="313">
        <f t="shared" si="1"/>
        <v>120</v>
      </c>
      <c r="AA81" s="281" t="s">
        <v>81</v>
      </c>
      <c r="AB81" s="13"/>
      <c r="AC81" s="13"/>
    </row>
    <row r="82" spans="1:29" ht="28.5" x14ac:dyDescent="0.2">
      <c r="A82" s="273" t="s">
        <v>329</v>
      </c>
      <c r="B82" s="297" t="s">
        <v>781</v>
      </c>
      <c r="C82" s="314" t="s">
        <v>843</v>
      </c>
      <c r="D82" s="250" t="s">
        <v>767</v>
      </c>
      <c r="E82" s="259" t="s">
        <v>844</v>
      </c>
      <c r="F82" s="310" t="s">
        <v>865</v>
      </c>
      <c r="G82" s="265"/>
      <c r="H82" s="266"/>
      <c r="I82" s="259" t="s">
        <v>78</v>
      </c>
      <c r="J82" s="250" t="s">
        <v>312</v>
      </c>
      <c r="K82" s="259" t="s">
        <v>78</v>
      </c>
      <c r="L82" s="250" t="s">
        <v>866</v>
      </c>
      <c r="M82" s="262">
        <v>45251</v>
      </c>
      <c r="N82" s="262">
        <v>45254</v>
      </c>
      <c r="O82" s="267"/>
      <c r="P82" s="268"/>
      <c r="Q82" s="258"/>
      <c r="R82" s="258"/>
      <c r="S82" s="278"/>
      <c r="T82" s="259">
        <v>3</v>
      </c>
      <c r="U82" s="264">
        <v>527.75</v>
      </c>
      <c r="V82" s="259"/>
      <c r="W82" s="264">
        <v>0</v>
      </c>
      <c r="X82" s="259">
        <v>3</v>
      </c>
      <c r="Y82" s="313">
        <f t="shared" si="11"/>
        <v>1583.25</v>
      </c>
      <c r="Z82" s="313">
        <f t="shared" si="1"/>
        <v>1583.25</v>
      </c>
      <c r="AA82" s="281" t="s">
        <v>81</v>
      </c>
      <c r="AB82" s="13"/>
      <c r="AC82" s="13"/>
    </row>
    <row r="83" spans="1:29" ht="42.75" x14ac:dyDescent="0.2">
      <c r="A83" s="273" t="s">
        <v>329</v>
      </c>
      <c r="B83" s="297" t="s">
        <v>781</v>
      </c>
      <c r="C83" s="309" t="s">
        <v>785</v>
      </c>
      <c r="D83" s="250" t="s">
        <v>761</v>
      </c>
      <c r="E83" s="259" t="s">
        <v>777</v>
      </c>
      <c r="F83" s="315" t="s">
        <v>109</v>
      </c>
      <c r="G83" s="261"/>
      <c r="H83" s="259"/>
      <c r="I83" s="259" t="s">
        <v>78</v>
      </c>
      <c r="J83" s="250" t="s">
        <v>284</v>
      </c>
      <c r="K83" s="259" t="s">
        <v>78</v>
      </c>
      <c r="L83" s="250" t="s">
        <v>867</v>
      </c>
      <c r="M83" s="262">
        <v>45246</v>
      </c>
      <c r="N83" s="262">
        <v>45247</v>
      </c>
      <c r="O83" s="263"/>
      <c r="P83" s="264"/>
      <c r="Q83" s="258"/>
      <c r="R83" s="258"/>
      <c r="S83" s="278"/>
      <c r="T83" s="259">
        <v>2</v>
      </c>
      <c r="U83" s="264">
        <v>527.75</v>
      </c>
      <c r="V83" s="259"/>
      <c r="W83" s="264">
        <v>0</v>
      </c>
      <c r="X83" s="259">
        <v>2</v>
      </c>
      <c r="Y83" s="313">
        <f t="shared" si="11"/>
        <v>1055.5</v>
      </c>
      <c r="Z83" s="313">
        <f t="shared" si="1"/>
        <v>1055.5</v>
      </c>
      <c r="AA83" s="281" t="s">
        <v>81</v>
      </c>
      <c r="AB83" s="13"/>
      <c r="AC83" s="13"/>
    </row>
    <row r="84" spans="1:29" ht="28.5" x14ac:dyDescent="0.2">
      <c r="A84" s="273" t="s">
        <v>329</v>
      </c>
      <c r="B84" s="297" t="s">
        <v>781</v>
      </c>
      <c r="C84" s="314" t="s">
        <v>764</v>
      </c>
      <c r="D84" s="259" t="s">
        <v>765</v>
      </c>
      <c r="E84" s="259" t="s">
        <v>815</v>
      </c>
      <c r="F84" s="315" t="s">
        <v>109</v>
      </c>
      <c r="G84" s="261"/>
      <c r="H84" s="259"/>
      <c r="I84" s="259" t="s">
        <v>78</v>
      </c>
      <c r="J84" s="250" t="s">
        <v>312</v>
      </c>
      <c r="K84" s="259" t="s">
        <v>78</v>
      </c>
      <c r="L84" s="250" t="s">
        <v>868</v>
      </c>
      <c r="M84" s="262">
        <v>45257</v>
      </c>
      <c r="N84" s="262">
        <v>45260</v>
      </c>
      <c r="O84" s="263"/>
      <c r="P84" s="264"/>
      <c r="Q84" s="258"/>
      <c r="R84" s="258"/>
      <c r="S84" s="278"/>
      <c r="T84" s="259">
        <v>3</v>
      </c>
      <c r="U84" s="264">
        <v>527.75</v>
      </c>
      <c r="V84" s="259"/>
      <c r="W84" s="264">
        <v>0</v>
      </c>
      <c r="X84" s="259">
        <v>3</v>
      </c>
      <c r="Y84" s="313">
        <f t="shared" si="11"/>
        <v>1583.25</v>
      </c>
      <c r="Z84" s="313">
        <f t="shared" si="1"/>
        <v>1583.25</v>
      </c>
      <c r="AA84" s="281" t="s">
        <v>81</v>
      </c>
      <c r="AB84" s="13"/>
      <c r="AC84" s="13"/>
    </row>
    <row r="85" spans="1:29" ht="15.75" customHeight="1" x14ac:dyDescent="0.2">
      <c r="A85" s="11"/>
      <c r="B85" s="5"/>
      <c r="C85" s="21"/>
      <c r="D85" s="13"/>
      <c r="E85" s="13"/>
      <c r="F85" s="13"/>
      <c r="G85" s="14"/>
      <c r="H85" s="14"/>
      <c r="I85" s="14"/>
      <c r="J85" s="14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13"/>
      <c r="AC85" s="13"/>
    </row>
    <row r="86" spans="1:29" ht="15.75" customHeight="1" x14ac:dyDescent="0.25">
      <c r="A86" s="591" t="s">
        <v>16</v>
      </c>
      <c r="B86" s="570"/>
      <c r="C86" s="570"/>
      <c r="D86" s="570"/>
      <c r="E86" s="570"/>
      <c r="F86" s="570"/>
      <c r="G86" s="570"/>
      <c r="H86" s="570"/>
      <c r="I86" s="570"/>
      <c r="J86" s="570"/>
      <c r="K86" s="570"/>
      <c r="L86" s="571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</row>
    <row r="87" spans="1:29" ht="15.75" customHeight="1" x14ac:dyDescent="0.2">
      <c r="A87" s="592" t="s">
        <v>17</v>
      </c>
      <c r="B87" s="579"/>
      <c r="C87" s="579"/>
      <c r="D87" s="579"/>
      <c r="E87" s="579"/>
      <c r="F87" s="579"/>
      <c r="G87" s="579"/>
      <c r="H87" s="579"/>
      <c r="I87" s="579"/>
      <c r="J87" s="579"/>
      <c r="K87" s="579"/>
      <c r="L87" s="580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</row>
    <row r="88" spans="1:29" ht="15.75" customHeight="1" x14ac:dyDescent="0.2">
      <c r="A88" s="590" t="s">
        <v>18</v>
      </c>
      <c r="B88" s="579"/>
      <c r="C88" s="579"/>
      <c r="D88" s="579"/>
      <c r="E88" s="579"/>
      <c r="F88" s="579"/>
      <c r="G88" s="579"/>
      <c r="H88" s="579"/>
      <c r="I88" s="579"/>
      <c r="J88" s="579"/>
      <c r="K88" s="579"/>
      <c r="L88" s="580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</row>
    <row r="89" spans="1:29" ht="15.75" customHeight="1" x14ac:dyDescent="0.2">
      <c r="A89" s="590" t="s">
        <v>19</v>
      </c>
      <c r="B89" s="579"/>
      <c r="C89" s="579"/>
      <c r="D89" s="579"/>
      <c r="E89" s="579"/>
      <c r="F89" s="579"/>
      <c r="G89" s="579"/>
      <c r="H89" s="579"/>
      <c r="I89" s="579"/>
      <c r="J89" s="579"/>
      <c r="K89" s="579"/>
      <c r="L89" s="580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</row>
    <row r="90" spans="1:29" ht="15.75" customHeight="1" x14ac:dyDescent="0.2">
      <c r="A90" s="590" t="s">
        <v>20</v>
      </c>
      <c r="B90" s="579"/>
      <c r="C90" s="579"/>
      <c r="D90" s="579"/>
      <c r="E90" s="579"/>
      <c r="F90" s="579"/>
      <c r="G90" s="579"/>
      <c r="H90" s="579"/>
      <c r="I90" s="579"/>
      <c r="J90" s="579"/>
      <c r="K90" s="579"/>
      <c r="L90" s="580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</row>
    <row r="91" spans="1:29" ht="15.75" customHeight="1" x14ac:dyDescent="0.2">
      <c r="A91" s="590" t="s">
        <v>21</v>
      </c>
      <c r="B91" s="579"/>
      <c r="C91" s="579"/>
      <c r="D91" s="579"/>
      <c r="E91" s="579"/>
      <c r="F91" s="579"/>
      <c r="G91" s="579"/>
      <c r="H91" s="579"/>
      <c r="I91" s="579"/>
      <c r="J91" s="579"/>
      <c r="K91" s="579"/>
      <c r="L91" s="580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</row>
    <row r="92" spans="1:29" ht="15.75" customHeight="1" x14ac:dyDescent="0.2">
      <c r="A92" s="590" t="s">
        <v>22</v>
      </c>
      <c r="B92" s="579"/>
      <c r="C92" s="579"/>
      <c r="D92" s="579"/>
      <c r="E92" s="579"/>
      <c r="F92" s="579"/>
      <c r="G92" s="579"/>
      <c r="H92" s="579"/>
      <c r="I92" s="579"/>
      <c r="J92" s="579"/>
      <c r="K92" s="579"/>
      <c r="L92" s="580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</row>
    <row r="93" spans="1:29" ht="15.75" customHeight="1" x14ac:dyDescent="0.2">
      <c r="A93" s="590" t="s">
        <v>23</v>
      </c>
      <c r="B93" s="579"/>
      <c r="C93" s="579"/>
      <c r="D93" s="579"/>
      <c r="E93" s="579"/>
      <c r="F93" s="579"/>
      <c r="G93" s="579"/>
      <c r="H93" s="579"/>
      <c r="I93" s="579"/>
      <c r="J93" s="579"/>
      <c r="K93" s="579"/>
      <c r="L93" s="580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</row>
    <row r="94" spans="1:29" ht="15.75" customHeight="1" x14ac:dyDescent="0.2">
      <c r="A94" s="590" t="s">
        <v>49</v>
      </c>
      <c r="B94" s="579"/>
      <c r="C94" s="579"/>
      <c r="D94" s="579"/>
      <c r="E94" s="579"/>
      <c r="F94" s="579"/>
      <c r="G94" s="579"/>
      <c r="H94" s="579"/>
      <c r="I94" s="579"/>
      <c r="J94" s="579"/>
      <c r="K94" s="579"/>
      <c r="L94" s="580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</row>
    <row r="95" spans="1:29" ht="15.75" customHeight="1" x14ac:dyDescent="0.2">
      <c r="A95" s="590" t="s">
        <v>50</v>
      </c>
      <c r="B95" s="579"/>
      <c r="C95" s="579"/>
      <c r="D95" s="579"/>
      <c r="E95" s="579"/>
      <c r="F95" s="579"/>
      <c r="G95" s="579"/>
      <c r="H95" s="579"/>
      <c r="I95" s="579"/>
      <c r="J95" s="579"/>
      <c r="K95" s="579"/>
      <c r="L95" s="580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</row>
    <row r="96" spans="1:29" ht="15.75" customHeight="1" x14ac:dyDescent="0.2">
      <c r="A96" s="590" t="s">
        <v>51</v>
      </c>
      <c r="B96" s="579"/>
      <c r="C96" s="579"/>
      <c r="D96" s="579"/>
      <c r="E96" s="579"/>
      <c r="F96" s="579"/>
      <c r="G96" s="579"/>
      <c r="H96" s="579"/>
      <c r="I96" s="579"/>
      <c r="J96" s="579"/>
      <c r="K96" s="579"/>
      <c r="L96" s="580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</row>
    <row r="97" spans="1:29" ht="15.75" customHeight="1" x14ac:dyDescent="0.2">
      <c r="A97" s="590" t="s">
        <v>52</v>
      </c>
      <c r="B97" s="579"/>
      <c r="C97" s="579"/>
      <c r="D97" s="579"/>
      <c r="E97" s="579"/>
      <c r="F97" s="579"/>
      <c r="G97" s="579"/>
      <c r="H97" s="579"/>
      <c r="I97" s="579"/>
      <c r="J97" s="579"/>
      <c r="K97" s="579"/>
      <c r="L97" s="580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</row>
    <row r="98" spans="1:29" ht="15.75" customHeight="1" x14ac:dyDescent="0.2">
      <c r="A98" s="590" t="s">
        <v>53</v>
      </c>
      <c r="B98" s="579"/>
      <c r="C98" s="579"/>
      <c r="D98" s="579"/>
      <c r="E98" s="579"/>
      <c r="F98" s="579"/>
      <c r="G98" s="579"/>
      <c r="H98" s="579"/>
      <c r="I98" s="579"/>
      <c r="J98" s="579"/>
      <c r="K98" s="579"/>
      <c r="L98" s="580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</row>
    <row r="99" spans="1:29" ht="15.75" customHeight="1" x14ac:dyDescent="0.2">
      <c r="A99" s="590" t="s">
        <v>54</v>
      </c>
      <c r="B99" s="579"/>
      <c r="C99" s="579"/>
      <c r="D99" s="579"/>
      <c r="E99" s="579"/>
      <c r="F99" s="579"/>
      <c r="G99" s="579"/>
      <c r="H99" s="579"/>
      <c r="I99" s="579"/>
      <c r="J99" s="579"/>
      <c r="K99" s="579"/>
      <c r="L99" s="580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</row>
    <row r="100" spans="1:29" ht="15.75" customHeight="1" x14ac:dyDescent="0.2">
      <c r="A100" s="590" t="s">
        <v>55</v>
      </c>
      <c r="B100" s="579"/>
      <c r="C100" s="579"/>
      <c r="D100" s="579"/>
      <c r="E100" s="579"/>
      <c r="F100" s="579"/>
      <c r="G100" s="579"/>
      <c r="H100" s="579"/>
      <c r="I100" s="579"/>
      <c r="J100" s="579"/>
      <c r="K100" s="579"/>
      <c r="L100" s="580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</row>
    <row r="101" spans="1:29" ht="15.75" customHeight="1" x14ac:dyDescent="0.2">
      <c r="A101" s="590" t="s">
        <v>56</v>
      </c>
      <c r="B101" s="579"/>
      <c r="C101" s="579"/>
      <c r="D101" s="579"/>
      <c r="E101" s="579"/>
      <c r="F101" s="579"/>
      <c r="G101" s="579"/>
      <c r="H101" s="579"/>
      <c r="I101" s="579"/>
      <c r="J101" s="579"/>
      <c r="K101" s="579"/>
      <c r="L101" s="580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</row>
    <row r="102" spans="1:29" ht="15.75" customHeight="1" x14ac:dyDescent="0.2">
      <c r="A102" s="590" t="s">
        <v>57</v>
      </c>
      <c r="B102" s="579"/>
      <c r="C102" s="579"/>
      <c r="D102" s="579"/>
      <c r="E102" s="579"/>
      <c r="F102" s="579"/>
      <c r="G102" s="579"/>
      <c r="H102" s="579"/>
      <c r="I102" s="579"/>
      <c r="J102" s="579"/>
      <c r="K102" s="579"/>
      <c r="L102" s="580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</row>
    <row r="103" spans="1:29" ht="15.75" customHeight="1" x14ac:dyDescent="0.2">
      <c r="A103" s="590" t="s">
        <v>58</v>
      </c>
      <c r="B103" s="579"/>
      <c r="C103" s="579"/>
      <c r="D103" s="579"/>
      <c r="E103" s="579"/>
      <c r="F103" s="579"/>
      <c r="G103" s="579"/>
      <c r="H103" s="579"/>
      <c r="I103" s="579"/>
      <c r="J103" s="579"/>
      <c r="K103" s="579"/>
      <c r="L103" s="580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</row>
    <row r="104" spans="1:29" ht="15.75" customHeight="1" x14ac:dyDescent="0.2">
      <c r="A104" s="590" t="s">
        <v>59</v>
      </c>
      <c r="B104" s="579"/>
      <c r="C104" s="579"/>
      <c r="D104" s="579"/>
      <c r="E104" s="579"/>
      <c r="F104" s="579"/>
      <c r="G104" s="579"/>
      <c r="H104" s="579"/>
      <c r="I104" s="579"/>
      <c r="J104" s="579"/>
      <c r="K104" s="579"/>
      <c r="L104" s="580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</row>
    <row r="105" spans="1:29" ht="15.75" customHeight="1" x14ac:dyDescent="0.2">
      <c r="A105" s="590" t="s">
        <v>60</v>
      </c>
      <c r="B105" s="579"/>
      <c r="C105" s="579"/>
      <c r="D105" s="579"/>
      <c r="E105" s="579"/>
      <c r="F105" s="579"/>
      <c r="G105" s="579"/>
      <c r="H105" s="579"/>
      <c r="I105" s="579"/>
      <c r="J105" s="579"/>
      <c r="K105" s="579"/>
      <c r="L105" s="580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</row>
    <row r="106" spans="1:29" ht="15.75" customHeight="1" x14ac:dyDescent="0.2">
      <c r="A106" s="590" t="s">
        <v>61</v>
      </c>
      <c r="B106" s="579"/>
      <c r="C106" s="579"/>
      <c r="D106" s="579"/>
      <c r="E106" s="579"/>
      <c r="F106" s="579"/>
      <c r="G106" s="579"/>
      <c r="H106" s="579"/>
      <c r="I106" s="579"/>
      <c r="J106" s="579"/>
      <c r="K106" s="579"/>
      <c r="L106" s="580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  <c r="AB106" s="13"/>
      <c r="AC106" s="13"/>
    </row>
    <row r="107" spans="1:29" ht="15.75" customHeight="1" x14ac:dyDescent="0.2">
      <c r="A107" s="590" t="s">
        <v>62</v>
      </c>
      <c r="B107" s="579"/>
      <c r="C107" s="579"/>
      <c r="D107" s="579"/>
      <c r="E107" s="579"/>
      <c r="F107" s="579"/>
      <c r="G107" s="579"/>
      <c r="H107" s="579"/>
      <c r="I107" s="579"/>
      <c r="J107" s="579"/>
      <c r="K107" s="579"/>
      <c r="L107" s="580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  <c r="AA107" s="13"/>
      <c r="AB107" s="13"/>
      <c r="AC107" s="13"/>
    </row>
    <row r="108" spans="1:29" ht="15.75" customHeight="1" x14ac:dyDescent="0.2">
      <c r="A108" s="590" t="s">
        <v>63</v>
      </c>
      <c r="B108" s="579"/>
      <c r="C108" s="579"/>
      <c r="D108" s="579"/>
      <c r="E108" s="579"/>
      <c r="F108" s="579"/>
      <c r="G108" s="579"/>
      <c r="H108" s="579"/>
      <c r="I108" s="579"/>
      <c r="J108" s="579"/>
      <c r="K108" s="579"/>
      <c r="L108" s="580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  <c r="AA108" s="13"/>
      <c r="AB108" s="13"/>
      <c r="AC108" s="13"/>
    </row>
    <row r="109" spans="1:29" ht="15.75" customHeight="1" x14ac:dyDescent="0.2">
      <c r="A109" s="590" t="s">
        <v>64</v>
      </c>
      <c r="B109" s="579"/>
      <c r="C109" s="579"/>
      <c r="D109" s="579"/>
      <c r="E109" s="579"/>
      <c r="F109" s="579"/>
      <c r="G109" s="579"/>
      <c r="H109" s="579"/>
      <c r="I109" s="579"/>
      <c r="J109" s="579"/>
      <c r="K109" s="579"/>
      <c r="L109" s="580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</row>
    <row r="110" spans="1:29" ht="15.75" customHeight="1" x14ac:dyDescent="0.2">
      <c r="A110" s="590" t="s">
        <v>65</v>
      </c>
      <c r="B110" s="579"/>
      <c r="C110" s="579"/>
      <c r="D110" s="579"/>
      <c r="E110" s="579"/>
      <c r="F110" s="579"/>
      <c r="G110" s="579"/>
      <c r="H110" s="579"/>
      <c r="I110" s="579"/>
      <c r="J110" s="579"/>
      <c r="K110" s="579"/>
      <c r="L110" s="580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</row>
    <row r="111" spans="1:29" ht="15.75" customHeight="1" x14ac:dyDescent="0.2">
      <c r="A111" s="590" t="s">
        <v>66</v>
      </c>
      <c r="B111" s="579"/>
      <c r="C111" s="579"/>
      <c r="D111" s="579"/>
      <c r="E111" s="579"/>
      <c r="F111" s="579"/>
      <c r="G111" s="579"/>
      <c r="H111" s="579"/>
      <c r="I111" s="579"/>
      <c r="J111" s="579"/>
      <c r="K111" s="579"/>
      <c r="L111" s="580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  <c r="AA111" s="13"/>
      <c r="AB111" s="13"/>
      <c r="AC111" s="13"/>
    </row>
    <row r="112" spans="1:29" ht="15.75" customHeight="1" x14ac:dyDescent="0.2">
      <c r="A112" s="590" t="s">
        <v>67</v>
      </c>
      <c r="B112" s="579"/>
      <c r="C112" s="579"/>
      <c r="D112" s="579"/>
      <c r="E112" s="579"/>
      <c r="F112" s="579"/>
      <c r="G112" s="579"/>
      <c r="H112" s="579"/>
      <c r="I112" s="579"/>
      <c r="J112" s="579"/>
      <c r="K112" s="579"/>
      <c r="L112" s="580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  <c r="AA112" s="13"/>
      <c r="AB112" s="13"/>
      <c r="AC112" s="13"/>
    </row>
    <row r="113" spans="1:29" ht="15.75" customHeight="1" x14ac:dyDescent="0.2">
      <c r="A113" s="590" t="s">
        <v>68</v>
      </c>
      <c r="B113" s="579"/>
      <c r="C113" s="579"/>
      <c r="D113" s="579"/>
      <c r="E113" s="579"/>
      <c r="F113" s="579"/>
      <c r="G113" s="579"/>
      <c r="H113" s="579"/>
      <c r="I113" s="579"/>
      <c r="J113" s="579"/>
      <c r="K113" s="579"/>
      <c r="L113" s="580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  <c r="AA113" s="13"/>
      <c r="AB113" s="13"/>
      <c r="AC113" s="13"/>
    </row>
    <row r="114" spans="1:29" ht="15.75" customHeight="1" x14ac:dyDescent="0.2">
      <c r="A114" s="590" t="s">
        <v>69</v>
      </c>
      <c r="B114" s="579"/>
      <c r="C114" s="579"/>
      <c r="D114" s="579"/>
      <c r="E114" s="579"/>
      <c r="F114" s="579"/>
      <c r="G114" s="579"/>
      <c r="H114" s="579"/>
      <c r="I114" s="579"/>
      <c r="J114" s="579"/>
      <c r="K114" s="579"/>
      <c r="L114" s="580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</row>
    <row r="115" spans="1:29" ht="15.75" customHeight="1" x14ac:dyDescent="0.2">
      <c r="A115" s="590" t="s">
        <v>70</v>
      </c>
      <c r="B115" s="579"/>
      <c r="C115" s="579"/>
      <c r="D115" s="579"/>
      <c r="E115" s="579"/>
      <c r="F115" s="579"/>
      <c r="G115" s="579"/>
      <c r="H115" s="579"/>
      <c r="I115" s="579"/>
      <c r="J115" s="579"/>
      <c r="K115" s="579"/>
      <c r="L115" s="580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</row>
    <row r="116" spans="1:29" ht="15.75" customHeight="1" x14ac:dyDescent="0.2">
      <c r="B116" s="13"/>
      <c r="C116" s="22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  <c r="AC116" s="13"/>
    </row>
    <row r="117" spans="1:29" ht="15.75" customHeight="1" x14ac:dyDescent="0.2">
      <c r="A117" s="13"/>
      <c r="B117" s="13"/>
      <c r="C117" s="22"/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</row>
    <row r="118" spans="1:29" ht="15.75" customHeight="1" x14ac:dyDescent="0.2">
      <c r="A118" s="13"/>
      <c r="B118" s="13"/>
      <c r="C118" s="22"/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</row>
    <row r="119" spans="1:29" ht="15.75" customHeight="1" x14ac:dyDescent="0.2">
      <c r="A119" s="13"/>
      <c r="B119" s="13"/>
      <c r="C119" s="22"/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</row>
    <row r="120" spans="1:29" ht="15.75" customHeight="1" x14ac:dyDescent="0.2">
      <c r="A120" s="13"/>
      <c r="B120" s="13"/>
      <c r="C120" s="22"/>
      <c r="D120" s="13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  <c r="AA120" s="13"/>
      <c r="AB120" s="13"/>
      <c r="AC120" s="13"/>
    </row>
    <row r="121" spans="1:29" ht="15.75" customHeight="1" x14ac:dyDescent="0.2">
      <c r="A121" s="13"/>
      <c r="B121" s="13"/>
      <c r="C121" s="22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</row>
    <row r="122" spans="1:29" ht="15.75" customHeight="1" x14ac:dyDescent="0.2">
      <c r="A122" s="13"/>
      <c r="B122" s="13"/>
      <c r="C122" s="22"/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</row>
    <row r="123" spans="1:29" ht="15.75" customHeight="1" x14ac:dyDescent="0.2">
      <c r="A123" s="13"/>
      <c r="B123" s="13"/>
      <c r="C123" s="22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</row>
    <row r="124" spans="1:29" ht="15.75" customHeight="1" x14ac:dyDescent="0.2">
      <c r="A124" s="13"/>
      <c r="B124" s="13"/>
      <c r="C124" s="22"/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</row>
    <row r="125" spans="1:29" ht="15.75" customHeight="1" x14ac:dyDescent="0.2">
      <c r="A125" s="13"/>
      <c r="B125" s="13"/>
      <c r="C125" s="22"/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</row>
    <row r="126" spans="1:29" ht="15.75" customHeight="1" x14ac:dyDescent="0.2">
      <c r="A126" s="13"/>
      <c r="B126" s="13"/>
      <c r="C126" s="22"/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  <c r="AA126" s="13"/>
      <c r="AB126" s="13"/>
      <c r="AC126" s="13"/>
    </row>
    <row r="127" spans="1:29" ht="15.75" customHeight="1" x14ac:dyDescent="0.2">
      <c r="A127" s="13"/>
      <c r="B127" s="13"/>
      <c r="C127" s="22"/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</row>
    <row r="128" spans="1:29" ht="15.75" customHeight="1" x14ac:dyDescent="0.2">
      <c r="A128" s="13"/>
      <c r="B128" s="13"/>
      <c r="C128" s="22"/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  <c r="AA128" s="13"/>
      <c r="AB128" s="13"/>
      <c r="AC128" s="13"/>
    </row>
    <row r="129" spans="1:29" ht="15.75" customHeight="1" x14ac:dyDescent="0.2">
      <c r="A129" s="13"/>
      <c r="B129" s="13"/>
      <c r="C129" s="22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  <c r="AA129" s="13"/>
      <c r="AB129" s="13"/>
      <c r="AC129" s="13"/>
    </row>
    <row r="130" spans="1:29" ht="15.75" customHeight="1" x14ac:dyDescent="0.2">
      <c r="A130" s="13"/>
      <c r="B130" s="13"/>
      <c r="C130" s="22"/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</row>
    <row r="131" spans="1:29" ht="15.75" customHeight="1" x14ac:dyDescent="0.2">
      <c r="A131" s="13"/>
      <c r="B131" s="13"/>
      <c r="C131" s="22"/>
      <c r="D131" s="13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3"/>
      <c r="AA131" s="13"/>
      <c r="AB131" s="13"/>
      <c r="AC131" s="13"/>
    </row>
    <row r="132" spans="1:29" ht="15.75" customHeight="1" x14ac:dyDescent="0.2">
      <c r="A132" s="13"/>
      <c r="B132" s="13"/>
      <c r="C132" s="22"/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</row>
    <row r="133" spans="1:29" ht="15.75" customHeight="1" x14ac:dyDescent="0.2">
      <c r="A133" s="13"/>
      <c r="B133" s="13"/>
      <c r="C133" s="22"/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/>
      <c r="AC133" s="13"/>
    </row>
    <row r="134" spans="1:29" ht="15.75" customHeight="1" x14ac:dyDescent="0.2">
      <c r="A134" s="13"/>
      <c r="B134" s="13"/>
      <c r="C134" s="22"/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</row>
    <row r="135" spans="1:29" ht="15.75" customHeight="1" x14ac:dyDescent="0.2">
      <c r="A135" s="13"/>
      <c r="B135" s="13"/>
      <c r="C135" s="22"/>
      <c r="D135" s="13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  <c r="AA135" s="13"/>
      <c r="AB135" s="13"/>
      <c r="AC135" s="13"/>
    </row>
    <row r="136" spans="1:29" ht="15.75" customHeight="1" x14ac:dyDescent="0.2">
      <c r="A136" s="13"/>
      <c r="B136" s="13"/>
      <c r="C136" s="22"/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  <c r="AA136" s="13"/>
      <c r="AB136" s="13"/>
      <c r="AC136" s="13"/>
    </row>
    <row r="137" spans="1:29" ht="15.75" customHeight="1" x14ac:dyDescent="0.2">
      <c r="A137" s="13"/>
      <c r="B137" s="13"/>
      <c r="C137" s="22"/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</row>
    <row r="138" spans="1:29" ht="15.75" customHeight="1" x14ac:dyDescent="0.2">
      <c r="A138" s="13"/>
      <c r="B138" s="13"/>
      <c r="C138" s="22"/>
      <c r="D138" s="13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3"/>
      <c r="AA138" s="13"/>
      <c r="AB138" s="13"/>
      <c r="AC138" s="13"/>
    </row>
    <row r="139" spans="1:29" ht="15.75" customHeight="1" x14ac:dyDescent="0.2">
      <c r="A139" s="13"/>
      <c r="B139" s="13"/>
      <c r="C139" s="22"/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</row>
    <row r="140" spans="1:29" ht="15.75" customHeight="1" x14ac:dyDescent="0.2">
      <c r="A140" s="13"/>
      <c r="B140" s="13"/>
      <c r="C140" s="22"/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</row>
    <row r="141" spans="1:29" ht="15.75" customHeight="1" x14ac:dyDescent="0.2">
      <c r="A141" s="13"/>
      <c r="B141" s="13"/>
      <c r="C141" s="22"/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</row>
    <row r="142" spans="1:29" ht="15.75" customHeight="1" x14ac:dyDescent="0.2">
      <c r="A142" s="13"/>
      <c r="B142" s="13"/>
      <c r="C142" s="22"/>
      <c r="D142" s="13"/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  <c r="AA142" s="13"/>
      <c r="AB142" s="13"/>
      <c r="AC142" s="13"/>
    </row>
    <row r="143" spans="1:29" ht="15.75" customHeight="1" x14ac:dyDescent="0.2">
      <c r="A143" s="13"/>
      <c r="B143" s="13"/>
      <c r="C143" s="22"/>
      <c r="D143" s="13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13"/>
      <c r="AA143" s="13"/>
      <c r="AB143" s="13"/>
      <c r="AC143" s="13"/>
    </row>
    <row r="144" spans="1:29" ht="15.75" customHeight="1" x14ac:dyDescent="0.2">
      <c r="A144" s="13"/>
      <c r="B144" s="13"/>
      <c r="C144" s="22"/>
      <c r="D144" s="13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  <c r="AA144" s="13"/>
      <c r="AB144" s="13"/>
      <c r="AC144" s="13"/>
    </row>
    <row r="145" spans="1:29" ht="15.75" customHeight="1" x14ac:dyDescent="0.2">
      <c r="A145" s="13"/>
      <c r="B145" s="13"/>
      <c r="C145" s="22"/>
      <c r="D145" s="13"/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  <c r="AA145" s="13"/>
      <c r="AB145" s="13"/>
      <c r="AC145" s="13"/>
    </row>
    <row r="146" spans="1:29" ht="15.75" customHeight="1" x14ac:dyDescent="0.2">
      <c r="A146" s="13"/>
      <c r="B146" s="13"/>
      <c r="C146" s="22"/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</row>
    <row r="147" spans="1:29" ht="15.75" customHeight="1" x14ac:dyDescent="0.2">
      <c r="A147" s="13"/>
      <c r="B147" s="13"/>
      <c r="C147" s="22"/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  <c r="AA147" s="13"/>
      <c r="AB147" s="13"/>
      <c r="AC147" s="13"/>
    </row>
    <row r="148" spans="1:29" ht="15.75" customHeight="1" x14ac:dyDescent="0.2">
      <c r="A148" s="13"/>
      <c r="B148" s="13"/>
      <c r="C148" s="22"/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</row>
    <row r="149" spans="1:29" ht="15.75" customHeight="1" x14ac:dyDescent="0.2">
      <c r="A149" s="13"/>
      <c r="B149" s="13"/>
      <c r="C149" s="22"/>
      <c r="D149" s="13"/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3"/>
      <c r="AA149" s="13"/>
      <c r="AB149" s="13"/>
      <c r="AC149" s="13"/>
    </row>
    <row r="150" spans="1:29" ht="15.75" customHeight="1" x14ac:dyDescent="0.2">
      <c r="A150" s="13"/>
      <c r="B150" s="13"/>
      <c r="C150" s="22"/>
      <c r="D150" s="13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  <c r="Z150" s="13"/>
      <c r="AA150" s="13"/>
      <c r="AB150" s="13"/>
      <c r="AC150" s="13"/>
    </row>
    <row r="151" spans="1:29" ht="15.75" customHeight="1" x14ac:dyDescent="0.2">
      <c r="A151" s="13"/>
      <c r="B151" s="13"/>
      <c r="C151" s="22"/>
      <c r="D151" s="13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  <c r="Z151" s="13"/>
      <c r="AA151" s="13"/>
      <c r="AB151" s="13"/>
      <c r="AC151" s="13"/>
    </row>
    <row r="152" spans="1:29" ht="15.75" customHeight="1" x14ac:dyDescent="0.2">
      <c r="A152" s="13"/>
      <c r="B152" s="13"/>
      <c r="C152" s="22"/>
      <c r="D152" s="13"/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  <c r="Z152" s="13"/>
      <c r="AA152" s="13"/>
      <c r="AB152" s="13"/>
      <c r="AC152" s="13"/>
    </row>
    <row r="153" spans="1:29" ht="15.75" customHeight="1" x14ac:dyDescent="0.2">
      <c r="A153" s="13"/>
      <c r="B153" s="13"/>
      <c r="C153" s="22"/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</row>
    <row r="154" spans="1:29" ht="15.75" customHeight="1" x14ac:dyDescent="0.2">
      <c r="A154" s="13"/>
      <c r="B154" s="13"/>
      <c r="C154" s="22"/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</row>
    <row r="155" spans="1:29" ht="15.75" customHeight="1" x14ac:dyDescent="0.2">
      <c r="A155" s="13"/>
      <c r="B155" s="13"/>
      <c r="C155" s="22"/>
      <c r="D155" s="13"/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  <c r="Z155" s="13"/>
      <c r="AA155" s="13"/>
      <c r="AB155" s="13"/>
      <c r="AC155" s="13"/>
    </row>
    <row r="156" spans="1:29" ht="15.75" customHeight="1" x14ac:dyDescent="0.2">
      <c r="A156" s="13"/>
      <c r="B156" s="13"/>
      <c r="C156" s="22"/>
      <c r="D156" s="13"/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  <c r="Z156" s="13"/>
      <c r="AA156" s="13"/>
      <c r="AB156" s="13"/>
      <c r="AC156" s="13"/>
    </row>
    <row r="157" spans="1:29" ht="15.75" customHeight="1" x14ac:dyDescent="0.2">
      <c r="A157" s="13"/>
      <c r="B157" s="13"/>
      <c r="C157" s="22"/>
      <c r="D157" s="13"/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13"/>
      <c r="Y157" s="13"/>
      <c r="Z157" s="13"/>
      <c r="AA157" s="13"/>
      <c r="AB157" s="13"/>
      <c r="AC157" s="13"/>
    </row>
    <row r="158" spans="1:29" ht="15.75" customHeight="1" x14ac:dyDescent="0.2">
      <c r="A158" s="13"/>
      <c r="B158" s="13"/>
      <c r="C158" s="22"/>
      <c r="D158" s="13"/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3"/>
      <c r="Y158" s="13"/>
      <c r="Z158" s="13"/>
      <c r="AA158" s="13"/>
      <c r="AB158" s="13"/>
      <c r="AC158" s="13"/>
    </row>
    <row r="159" spans="1:29" ht="15.75" customHeight="1" x14ac:dyDescent="0.2">
      <c r="A159" s="13"/>
      <c r="B159" s="13"/>
      <c r="C159" s="22"/>
      <c r="D159" s="13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  <c r="Z159" s="13"/>
      <c r="AA159" s="13"/>
      <c r="AB159" s="13"/>
      <c r="AC159" s="13"/>
    </row>
    <row r="160" spans="1:29" ht="15.75" customHeight="1" x14ac:dyDescent="0.2">
      <c r="A160" s="13"/>
      <c r="B160" s="13"/>
      <c r="C160" s="22"/>
      <c r="D160" s="13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  <c r="Z160" s="13"/>
      <c r="AA160" s="13"/>
      <c r="AB160" s="13"/>
      <c r="AC160" s="13"/>
    </row>
    <row r="161" spans="1:29" ht="15.75" customHeight="1" x14ac:dyDescent="0.2">
      <c r="A161" s="13"/>
      <c r="B161" s="13"/>
      <c r="C161" s="22"/>
      <c r="D161" s="13"/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13"/>
      <c r="Y161" s="13"/>
      <c r="Z161" s="13"/>
      <c r="AA161" s="13"/>
      <c r="AB161" s="13"/>
      <c r="AC161" s="13"/>
    </row>
    <row r="162" spans="1:29" ht="15.75" customHeight="1" x14ac:dyDescent="0.2">
      <c r="A162" s="13"/>
      <c r="B162" s="13"/>
      <c r="C162" s="22"/>
      <c r="D162" s="13"/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/>
      <c r="V162" s="13"/>
      <c r="W162" s="13"/>
      <c r="X162" s="13"/>
      <c r="Y162" s="13"/>
      <c r="Z162" s="13"/>
      <c r="AA162" s="13"/>
      <c r="AB162" s="13"/>
      <c r="AC162" s="13"/>
    </row>
    <row r="163" spans="1:29" ht="15.75" customHeight="1" x14ac:dyDescent="0.2">
      <c r="A163" s="13"/>
      <c r="B163" s="13"/>
      <c r="C163" s="22"/>
      <c r="D163" s="13"/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3"/>
      <c r="Y163" s="13"/>
      <c r="Z163" s="13"/>
      <c r="AA163" s="13"/>
      <c r="AB163" s="13"/>
      <c r="AC163" s="13"/>
    </row>
    <row r="164" spans="1:29" ht="15.75" customHeight="1" x14ac:dyDescent="0.2">
      <c r="A164" s="13"/>
      <c r="B164" s="13"/>
      <c r="C164" s="22"/>
      <c r="D164" s="13"/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3"/>
      <c r="Y164" s="13"/>
      <c r="Z164" s="13"/>
      <c r="AA164" s="13"/>
      <c r="AB164" s="13"/>
      <c r="AC164" s="13"/>
    </row>
    <row r="165" spans="1:29" ht="15.75" customHeight="1" x14ac:dyDescent="0.2">
      <c r="A165" s="13"/>
      <c r="B165" s="13"/>
      <c r="C165" s="22"/>
      <c r="D165" s="13"/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13"/>
      <c r="Y165" s="13"/>
      <c r="Z165" s="13"/>
      <c r="AA165" s="13"/>
      <c r="AB165" s="13"/>
      <c r="AC165" s="13"/>
    </row>
    <row r="166" spans="1:29" ht="15.75" customHeight="1" x14ac:dyDescent="0.2">
      <c r="A166" s="13"/>
      <c r="B166" s="13"/>
      <c r="C166" s="22"/>
      <c r="D166" s="13"/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X166" s="13"/>
      <c r="Y166" s="13"/>
      <c r="Z166" s="13"/>
      <c r="AA166" s="13"/>
      <c r="AB166" s="13"/>
      <c r="AC166" s="13"/>
    </row>
    <row r="167" spans="1:29" ht="15.75" customHeight="1" x14ac:dyDescent="0.2">
      <c r="A167" s="13"/>
      <c r="B167" s="13"/>
      <c r="C167" s="22"/>
      <c r="D167" s="13"/>
      <c r="E167" s="13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13"/>
      <c r="Y167" s="13"/>
      <c r="Z167" s="13"/>
      <c r="AA167" s="13"/>
      <c r="AB167" s="13"/>
      <c r="AC167" s="13"/>
    </row>
    <row r="168" spans="1:29" ht="15.75" customHeight="1" x14ac:dyDescent="0.2">
      <c r="A168" s="13"/>
      <c r="B168" s="13"/>
      <c r="C168" s="22"/>
      <c r="D168" s="13"/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13"/>
      <c r="Y168" s="13"/>
      <c r="Z168" s="13"/>
      <c r="AA168" s="13"/>
      <c r="AB168" s="13"/>
      <c r="AC168" s="13"/>
    </row>
    <row r="169" spans="1:29" ht="15.75" customHeight="1" x14ac:dyDescent="0.2">
      <c r="A169" s="13"/>
      <c r="B169" s="13"/>
      <c r="C169" s="22"/>
      <c r="D169" s="13"/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3"/>
      <c r="Y169" s="13"/>
      <c r="Z169" s="13"/>
      <c r="AA169" s="13"/>
      <c r="AB169" s="13"/>
      <c r="AC169" s="13"/>
    </row>
    <row r="170" spans="1:29" ht="15.75" customHeight="1" x14ac:dyDescent="0.2">
      <c r="A170" s="13"/>
      <c r="B170" s="13"/>
      <c r="C170" s="22"/>
      <c r="D170" s="13"/>
      <c r="E170" s="13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13"/>
      <c r="Y170" s="13"/>
      <c r="Z170" s="13"/>
      <c r="AA170" s="13"/>
      <c r="AB170" s="13"/>
      <c r="AC170" s="13"/>
    </row>
    <row r="171" spans="1:29" ht="15.75" customHeight="1" x14ac:dyDescent="0.2">
      <c r="A171" s="13"/>
      <c r="B171" s="13"/>
      <c r="C171" s="22"/>
      <c r="D171" s="13"/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13"/>
      <c r="Y171" s="13"/>
      <c r="Z171" s="13"/>
      <c r="AA171" s="13"/>
      <c r="AB171" s="13"/>
      <c r="AC171" s="13"/>
    </row>
    <row r="172" spans="1:29" ht="15.75" customHeight="1" x14ac:dyDescent="0.2">
      <c r="A172" s="13"/>
      <c r="B172" s="13"/>
      <c r="C172" s="22"/>
      <c r="D172" s="13"/>
      <c r="E172" s="13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  <c r="Z172" s="13"/>
      <c r="AA172" s="13"/>
      <c r="AB172" s="13"/>
      <c r="AC172" s="13"/>
    </row>
    <row r="173" spans="1:29" ht="15.75" customHeight="1" x14ac:dyDescent="0.2">
      <c r="A173" s="13"/>
      <c r="B173" s="13"/>
      <c r="C173" s="22"/>
      <c r="D173" s="13"/>
      <c r="E173" s="13"/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3"/>
      <c r="S173" s="13"/>
      <c r="T173" s="13"/>
      <c r="U173" s="13"/>
      <c r="V173" s="13"/>
      <c r="W173" s="13"/>
      <c r="X173" s="13"/>
      <c r="Y173" s="13"/>
      <c r="Z173" s="13"/>
      <c r="AA173" s="13"/>
      <c r="AB173" s="13"/>
      <c r="AC173" s="13"/>
    </row>
    <row r="174" spans="1:29" ht="15.75" customHeight="1" x14ac:dyDescent="0.2">
      <c r="A174" s="13"/>
      <c r="B174" s="13"/>
      <c r="C174" s="22"/>
      <c r="D174" s="13"/>
      <c r="E174" s="13"/>
      <c r="F174" s="13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  <c r="Z174" s="13"/>
      <c r="AA174" s="13"/>
      <c r="AB174" s="13"/>
      <c r="AC174" s="13"/>
    </row>
    <row r="175" spans="1:29" ht="15.75" customHeight="1" x14ac:dyDescent="0.2">
      <c r="A175" s="13"/>
      <c r="B175" s="13"/>
      <c r="C175" s="22"/>
      <c r="D175" s="13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13"/>
      <c r="AA175" s="13"/>
      <c r="AB175" s="13"/>
      <c r="AC175" s="13"/>
    </row>
    <row r="176" spans="1:29" ht="15.75" customHeight="1" x14ac:dyDescent="0.2">
      <c r="A176" s="13"/>
      <c r="B176" s="13"/>
      <c r="C176" s="22"/>
      <c r="D176" s="13"/>
      <c r="E176" s="13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3"/>
      <c r="Y176" s="13"/>
      <c r="Z176" s="13"/>
      <c r="AA176" s="13"/>
      <c r="AB176" s="13"/>
      <c r="AC176" s="13"/>
    </row>
    <row r="177" spans="1:29" ht="15.75" customHeight="1" x14ac:dyDescent="0.2">
      <c r="A177" s="13"/>
      <c r="B177" s="13"/>
      <c r="C177" s="22"/>
      <c r="D177" s="13"/>
      <c r="E177" s="13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  <c r="S177" s="13"/>
      <c r="T177" s="13"/>
      <c r="U177" s="13"/>
      <c r="V177" s="13"/>
      <c r="W177" s="13"/>
      <c r="X177" s="13"/>
      <c r="Y177" s="13"/>
      <c r="Z177" s="13"/>
      <c r="AA177" s="13"/>
      <c r="AB177" s="13"/>
      <c r="AC177" s="13"/>
    </row>
    <row r="178" spans="1:29" ht="15.75" customHeight="1" x14ac:dyDescent="0.2">
      <c r="A178" s="13"/>
      <c r="B178" s="13"/>
      <c r="C178" s="22"/>
      <c r="D178" s="13"/>
      <c r="E178" s="13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  <c r="Z178" s="13"/>
      <c r="AA178" s="13"/>
      <c r="AB178" s="13"/>
      <c r="AC178" s="13"/>
    </row>
    <row r="179" spans="1:29" ht="15.75" customHeight="1" x14ac:dyDescent="0.2">
      <c r="A179" s="13"/>
      <c r="B179" s="13"/>
      <c r="C179" s="22"/>
      <c r="D179" s="13"/>
      <c r="E179" s="13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/>
      <c r="Z179" s="13"/>
      <c r="AA179" s="13"/>
      <c r="AB179" s="13"/>
      <c r="AC179" s="13"/>
    </row>
    <row r="180" spans="1:29" ht="15.75" customHeight="1" x14ac:dyDescent="0.2">
      <c r="A180" s="13"/>
      <c r="B180" s="13"/>
      <c r="C180" s="22"/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/>
      <c r="AA180" s="13"/>
      <c r="AB180" s="13"/>
      <c r="AC180" s="13"/>
    </row>
    <row r="181" spans="1:29" ht="15.75" customHeight="1" x14ac:dyDescent="0.2">
      <c r="A181" s="13"/>
      <c r="B181" s="13"/>
      <c r="C181" s="22"/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</row>
    <row r="182" spans="1:29" ht="15.75" customHeight="1" x14ac:dyDescent="0.2">
      <c r="A182" s="13"/>
      <c r="B182" s="13"/>
      <c r="C182" s="22"/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</row>
    <row r="183" spans="1:29" ht="15.75" customHeight="1" x14ac:dyDescent="0.2">
      <c r="A183" s="13"/>
      <c r="B183" s="13"/>
      <c r="C183" s="22"/>
      <c r="D183" s="13"/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3"/>
      <c r="V183" s="13"/>
      <c r="W183" s="13"/>
      <c r="X183" s="13"/>
      <c r="Y183" s="13"/>
      <c r="Z183" s="13"/>
      <c r="AA183" s="13"/>
      <c r="AB183" s="13"/>
      <c r="AC183" s="13"/>
    </row>
    <row r="184" spans="1:29" ht="15.75" customHeight="1" x14ac:dyDescent="0.2">
      <c r="A184" s="13"/>
      <c r="B184" s="13"/>
      <c r="C184" s="22"/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  <c r="AB184" s="13"/>
      <c r="AC184" s="13"/>
    </row>
    <row r="185" spans="1:29" ht="15.75" customHeight="1" x14ac:dyDescent="0.2">
      <c r="A185" s="13"/>
      <c r="B185" s="13"/>
      <c r="C185" s="22"/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</row>
    <row r="186" spans="1:29" ht="15.75" customHeight="1" x14ac:dyDescent="0.2">
      <c r="A186" s="13"/>
      <c r="B186" s="13"/>
      <c r="C186" s="22"/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</row>
    <row r="187" spans="1:29" ht="15.75" customHeight="1" x14ac:dyDescent="0.2">
      <c r="A187" s="13"/>
      <c r="B187" s="13"/>
      <c r="C187" s="22"/>
      <c r="D187" s="13"/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U187" s="13"/>
      <c r="V187" s="13"/>
      <c r="W187" s="13"/>
      <c r="X187" s="13"/>
      <c r="Y187" s="13"/>
      <c r="Z187" s="13"/>
      <c r="AA187" s="13"/>
      <c r="AB187" s="13"/>
      <c r="AC187" s="13"/>
    </row>
    <row r="188" spans="1:29" ht="15.75" customHeight="1" x14ac:dyDescent="0.2">
      <c r="A188" s="13"/>
      <c r="B188" s="13"/>
      <c r="C188" s="22"/>
      <c r="D188" s="13"/>
      <c r="E188" s="13"/>
      <c r="F188" s="13"/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  <c r="Z188" s="13"/>
      <c r="AA188" s="13"/>
      <c r="AB188" s="13"/>
      <c r="AC188" s="13"/>
    </row>
    <row r="189" spans="1:29" ht="15.75" customHeight="1" x14ac:dyDescent="0.2">
      <c r="A189" s="13"/>
      <c r="B189" s="13"/>
      <c r="C189" s="22"/>
      <c r="D189" s="13"/>
      <c r="E189" s="13"/>
      <c r="F189" s="13"/>
      <c r="G189" s="13"/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R189" s="13"/>
      <c r="S189" s="13"/>
      <c r="T189" s="13"/>
      <c r="U189" s="13"/>
      <c r="V189" s="13"/>
      <c r="W189" s="13"/>
      <c r="X189" s="13"/>
      <c r="Y189" s="13"/>
      <c r="Z189" s="13"/>
      <c r="AA189" s="13"/>
      <c r="AB189" s="13"/>
      <c r="AC189" s="13"/>
    </row>
    <row r="190" spans="1:29" ht="15.75" customHeight="1" x14ac:dyDescent="0.2">
      <c r="A190" s="13"/>
      <c r="B190" s="13"/>
      <c r="C190" s="22"/>
      <c r="D190" s="13"/>
      <c r="E190" s="13"/>
      <c r="F190" s="13"/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13"/>
      <c r="R190" s="13"/>
      <c r="S190" s="13"/>
      <c r="T190" s="13"/>
      <c r="U190" s="13"/>
      <c r="V190" s="13"/>
      <c r="W190" s="13"/>
      <c r="X190" s="13"/>
      <c r="Y190" s="13"/>
      <c r="Z190" s="13"/>
      <c r="AA190" s="13"/>
      <c r="AB190" s="13"/>
      <c r="AC190" s="13"/>
    </row>
    <row r="191" spans="1:29" ht="15.75" customHeight="1" x14ac:dyDescent="0.2">
      <c r="A191" s="13"/>
      <c r="B191" s="13"/>
      <c r="C191" s="22"/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</row>
    <row r="192" spans="1:29" ht="15.75" customHeight="1" x14ac:dyDescent="0.2">
      <c r="A192" s="13"/>
      <c r="B192" s="13"/>
      <c r="C192" s="22"/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</row>
    <row r="193" spans="1:29" ht="15.75" customHeight="1" x14ac:dyDescent="0.2">
      <c r="A193" s="13"/>
      <c r="B193" s="13"/>
      <c r="C193" s="22"/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</row>
    <row r="194" spans="1:29" ht="15.75" customHeight="1" x14ac:dyDescent="0.2">
      <c r="A194" s="13"/>
      <c r="B194" s="13"/>
      <c r="C194" s="22"/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</row>
    <row r="195" spans="1:29" ht="15.75" customHeight="1" x14ac:dyDescent="0.2">
      <c r="A195" s="13"/>
      <c r="B195" s="13"/>
      <c r="C195" s="22"/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</row>
    <row r="196" spans="1:29" ht="15.75" customHeight="1" x14ac:dyDescent="0.2">
      <c r="A196" s="13"/>
      <c r="B196" s="13"/>
      <c r="C196" s="22"/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</row>
    <row r="197" spans="1:29" ht="15.75" customHeight="1" x14ac:dyDescent="0.2">
      <c r="A197" s="13"/>
      <c r="B197" s="13"/>
      <c r="C197" s="22"/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</row>
    <row r="198" spans="1:29" ht="15.75" customHeight="1" x14ac:dyDescent="0.2">
      <c r="A198" s="13"/>
      <c r="B198" s="13"/>
      <c r="C198" s="22"/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</row>
    <row r="199" spans="1:29" ht="15.75" customHeight="1" x14ac:dyDescent="0.2">
      <c r="A199" s="13"/>
      <c r="B199" s="13"/>
      <c r="C199" s="22"/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</row>
    <row r="200" spans="1:29" ht="15.75" customHeight="1" x14ac:dyDescent="0.2">
      <c r="A200" s="13"/>
      <c r="B200" s="13"/>
      <c r="C200" s="22"/>
      <c r="D200" s="13"/>
      <c r="E200" s="13"/>
      <c r="F200" s="13"/>
      <c r="G200" s="13"/>
      <c r="H200" s="13"/>
      <c r="I200" s="13"/>
      <c r="J200" s="13"/>
      <c r="K200" s="13"/>
      <c r="L200" s="13"/>
      <c r="M200" s="13"/>
      <c r="N200" s="13"/>
      <c r="O200" s="13"/>
      <c r="P200" s="13"/>
      <c r="Q200" s="13"/>
      <c r="R200" s="13"/>
      <c r="S200" s="13"/>
      <c r="T200" s="13"/>
      <c r="U200" s="13"/>
      <c r="V200" s="13"/>
      <c r="W200" s="13"/>
      <c r="X200" s="13"/>
      <c r="Y200" s="13"/>
      <c r="Z200" s="13"/>
      <c r="AA200" s="13"/>
      <c r="AB200" s="13"/>
      <c r="AC200" s="13"/>
    </row>
    <row r="201" spans="1:29" ht="15.75" customHeight="1" x14ac:dyDescent="0.2">
      <c r="A201" s="13"/>
      <c r="B201" s="13"/>
      <c r="C201" s="22"/>
      <c r="D201" s="13"/>
      <c r="E201" s="13"/>
      <c r="F201" s="13"/>
      <c r="G201" s="13"/>
      <c r="H201" s="13"/>
      <c r="I201" s="13"/>
      <c r="J201" s="13"/>
      <c r="K201" s="13"/>
      <c r="L201" s="13"/>
      <c r="M201" s="13"/>
      <c r="N201" s="13"/>
      <c r="O201" s="13"/>
      <c r="P201" s="13"/>
      <c r="Q201" s="13"/>
      <c r="R201" s="13"/>
      <c r="S201" s="13"/>
      <c r="T201" s="13"/>
      <c r="U201" s="13"/>
      <c r="V201" s="13"/>
      <c r="W201" s="13"/>
      <c r="X201" s="13"/>
      <c r="Y201" s="13"/>
      <c r="Z201" s="13"/>
      <c r="AA201" s="13"/>
      <c r="AB201" s="13"/>
      <c r="AC201" s="13"/>
    </row>
    <row r="202" spans="1:29" ht="15.75" customHeight="1" x14ac:dyDescent="0.2">
      <c r="A202" s="13"/>
      <c r="B202" s="13"/>
      <c r="C202" s="22"/>
      <c r="D202" s="13"/>
      <c r="E202" s="13"/>
      <c r="F202" s="13"/>
      <c r="G202" s="13"/>
      <c r="H202" s="13"/>
      <c r="I202" s="13"/>
      <c r="J202" s="13"/>
      <c r="K202" s="13"/>
      <c r="L202" s="13"/>
      <c r="M202" s="13"/>
      <c r="N202" s="13"/>
      <c r="O202" s="13"/>
      <c r="P202" s="13"/>
      <c r="Q202" s="13"/>
      <c r="R202" s="13"/>
      <c r="S202" s="13"/>
      <c r="T202" s="13"/>
      <c r="U202" s="13"/>
      <c r="V202" s="13"/>
      <c r="W202" s="13"/>
      <c r="X202" s="13"/>
      <c r="Y202" s="13"/>
      <c r="Z202" s="13"/>
      <c r="AA202" s="13"/>
      <c r="AB202" s="13"/>
      <c r="AC202" s="13"/>
    </row>
    <row r="203" spans="1:29" ht="15.75" customHeight="1" x14ac:dyDescent="0.2">
      <c r="A203" s="13"/>
      <c r="B203" s="13"/>
      <c r="C203" s="22"/>
      <c r="D203" s="13"/>
      <c r="E203" s="13"/>
      <c r="F203" s="13"/>
      <c r="G203" s="13"/>
      <c r="H203" s="13"/>
      <c r="I203" s="13"/>
      <c r="J203" s="13"/>
      <c r="K203" s="13"/>
      <c r="L203" s="13"/>
      <c r="M203" s="13"/>
      <c r="N203" s="13"/>
      <c r="O203" s="13"/>
      <c r="P203" s="13"/>
      <c r="Q203" s="13"/>
      <c r="R203" s="13"/>
      <c r="S203" s="13"/>
      <c r="T203" s="13"/>
      <c r="U203" s="13"/>
      <c r="V203" s="13"/>
      <c r="W203" s="13"/>
      <c r="X203" s="13"/>
      <c r="Y203" s="13"/>
      <c r="Z203" s="13"/>
      <c r="AA203" s="13"/>
      <c r="AB203" s="13"/>
      <c r="AC203" s="13"/>
    </row>
    <row r="204" spans="1:29" ht="15.75" customHeight="1" x14ac:dyDescent="0.2">
      <c r="A204" s="13"/>
      <c r="B204" s="13"/>
      <c r="C204" s="22"/>
      <c r="D204" s="13"/>
      <c r="E204" s="13"/>
      <c r="F204" s="13"/>
      <c r="G204" s="13"/>
      <c r="H204" s="13"/>
      <c r="I204" s="13"/>
      <c r="J204" s="13"/>
      <c r="K204" s="13"/>
      <c r="L204" s="13"/>
      <c r="M204" s="13"/>
      <c r="N204" s="13"/>
      <c r="O204" s="13"/>
      <c r="P204" s="13"/>
      <c r="Q204" s="13"/>
      <c r="R204" s="13"/>
      <c r="S204" s="13"/>
      <c r="T204" s="13"/>
      <c r="U204" s="13"/>
      <c r="V204" s="13"/>
      <c r="W204" s="13"/>
      <c r="X204" s="13"/>
      <c r="Y204" s="13"/>
      <c r="Z204" s="13"/>
      <c r="AA204" s="13"/>
      <c r="AB204" s="13"/>
      <c r="AC204" s="13"/>
    </row>
    <row r="205" spans="1:29" ht="15.75" customHeight="1" x14ac:dyDescent="0.2">
      <c r="A205" s="13"/>
      <c r="B205" s="13"/>
      <c r="C205" s="22"/>
      <c r="D205" s="13"/>
      <c r="E205" s="13"/>
      <c r="F205" s="13"/>
      <c r="G205" s="13"/>
      <c r="H205" s="13"/>
      <c r="I205" s="13"/>
      <c r="J205" s="13"/>
      <c r="K205" s="13"/>
      <c r="L205" s="13"/>
      <c r="M205" s="13"/>
      <c r="N205" s="13"/>
      <c r="O205" s="13"/>
      <c r="P205" s="13"/>
      <c r="Q205" s="13"/>
      <c r="R205" s="13"/>
      <c r="S205" s="13"/>
      <c r="T205" s="13"/>
      <c r="U205" s="13"/>
      <c r="V205" s="13"/>
      <c r="W205" s="13"/>
      <c r="X205" s="13"/>
      <c r="Y205" s="13"/>
      <c r="Z205" s="13"/>
      <c r="AA205" s="13"/>
      <c r="AB205" s="13"/>
      <c r="AC205" s="13"/>
    </row>
    <row r="206" spans="1:29" ht="15.75" customHeight="1" x14ac:dyDescent="0.2">
      <c r="A206" s="13"/>
      <c r="B206" s="13"/>
      <c r="C206" s="22"/>
      <c r="D206" s="13"/>
      <c r="E206" s="13"/>
      <c r="F206" s="13"/>
      <c r="G206" s="13"/>
      <c r="H206" s="13"/>
      <c r="I206" s="13"/>
      <c r="J206" s="13"/>
      <c r="K206" s="13"/>
      <c r="L206" s="13"/>
      <c r="M206" s="13"/>
      <c r="N206" s="13"/>
      <c r="O206" s="13"/>
      <c r="P206" s="13"/>
      <c r="Q206" s="13"/>
      <c r="R206" s="13"/>
      <c r="S206" s="13"/>
      <c r="T206" s="13"/>
      <c r="U206" s="13"/>
      <c r="V206" s="13"/>
      <c r="W206" s="13"/>
      <c r="X206" s="13"/>
      <c r="Y206" s="13"/>
      <c r="Z206" s="13"/>
      <c r="AA206" s="13"/>
      <c r="AB206" s="13"/>
      <c r="AC206" s="13"/>
    </row>
    <row r="207" spans="1:29" ht="15.75" customHeight="1" x14ac:dyDescent="0.2">
      <c r="A207" s="13"/>
      <c r="B207" s="13"/>
      <c r="C207" s="22"/>
      <c r="D207" s="13"/>
      <c r="E207" s="13"/>
      <c r="F207" s="13"/>
      <c r="G207" s="13"/>
      <c r="H207" s="13"/>
      <c r="I207" s="13"/>
      <c r="J207" s="13"/>
      <c r="K207" s="13"/>
      <c r="L207" s="13"/>
      <c r="M207" s="13"/>
      <c r="N207" s="13"/>
      <c r="O207" s="13"/>
      <c r="P207" s="13"/>
      <c r="Q207" s="13"/>
      <c r="R207" s="13"/>
      <c r="S207" s="13"/>
      <c r="T207" s="13"/>
      <c r="U207" s="13"/>
      <c r="V207" s="13"/>
      <c r="W207" s="13"/>
      <c r="X207" s="13"/>
      <c r="Y207" s="13"/>
      <c r="Z207" s="13"/>
      <c r="AA207" s="13"/>
      <c r="AB207" s="13"/>
      <c r="AC207" s="13"/>
    </row>
    <row r="208" spans="1:29" ht="15.75" customHeight="1" x14ac:dyDescent="0.2">
      <c r="A208" s="13"/>
      <c r="B208" s="13"/>
      <c r="C208" s="22"/>
      <c r="D208" s="13"/>
      <c r="E208" s="13"/>
      <c r="F208" s="13"/>
      <c r="G208" s="13"/>
      <c r="H208" s="13"/>
      <c r="I208" s="13"/>
      <c r="J208" s="13"/>
      <c r="K208" s="13"/>
      <c r="L208" s="13"/>
      <c r="M208" s="13"/>
      <c r="N208" s="13"/>
      <c r="O208" s="13"/>
      <c r="P208" s="13"/>
      <c r="Q208" s="13"/>
      <c r="R208" s="13"/>
      <c r="S208" s="13"/>
      <c r="T208" s="13"/>
      <c r="U208" s="13"/>
      <c r="V208" s="13"/>
      <c r="W208" s="13"/>
      <c r="X208" s="13"/>
      <c r="Y208" s="13"/>
      <c r="Z208" s="13"/>
      <c r="AA208" s="13"/>
      <c r="AB208" s="13"/>
      <c r="AC208" s="13"/>
    </row>
    <row r="209" spans="1:29" ht="15.75" customHeight="1" x14ac:dyDescent="0.2">
      <c r="A209" s="13"/>
      <c r="B209" s="13"/>
      <c r="C209" s="22"/>
      <c r="D209" s="13"/>
      <c r="E209" s="13"/>
      <c r="F209" s="13"/>
      <c r="G209" s="13"/>
      <c r="H209" s="13"/>
      <c r="I209" s="13"/>
      <c r="J209" s="13"/>
      <c r="K209" s="13"/>
      <c r="L209" s="13"/>
      <c r="M209" s="13"/>
      <c r="N209" s="13"/>
      <c r="O209" s="13"/>
      <c r="P209" s="13"/>
      <c r="Q209" s="13"/>
      <c r="R209" s="13"/>
      <c r="S209" s="13"/>
      <c r="T209" s="13"/>
      <c r="U209" s="13"/>
      <c r="V209" s="13"/>
      <c r="W209" s="13"/>
      <c r="X209" s="13"/>
      <c r="Y209" s="13"/>
      <c r="Z209" s="13"/>
      <c r="AA209" s="13"/>
      <c r="AB209" s="13"/>
      <c r="AC209" s="13"/>
    </row>
    <row r="210" spans="1:29" ht="15.75" customHeight="1" x14ac:dyDescent="0.2">
      <c r="A210" s="13"/>
      <c r="B210" s="13"/>
      <c r="C210" s="22"/>
      <c r="D210" s="13"/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3"/>
      <c r="P210" s="13"/>
      <c r="Q210" s="13"/>
      <c r="R210" s="13"/>
      <c r="S210" s="13"/>
      <c r="T210" s="13"/>
      <c r="U210" s="13"/>
      <c r="V210" s="13"/>
      <c r="W210" s="13"/>
      <c r="X210" s="13"/>
      <c r="Y210" s="13"/>
      <c r="Z210" s="13"/>
      <c r="AA210" s="13"/>
      <c r="AB210" s="13"/>
      <c r="AC210" s="13"/>
    </row>
    <row r="211" spans="1:29" ht="15.75" customHeight="1" x14ac:dyDescent="0.2">
      <c r="A211" s="13"/>
      <c r="B211" s="13"/>
      <c r="C211" s="22"/>
      <c r="D211" s="13"/>
      <c r="E211" s="13"/>
      <c r="F211" s="13"/>
      <c r="G211" s="13"/>
      <c r="H211" s="13"/>
      <c r="I211" s="13"/>
      <c r="J211" s="13"/>
      <c r="K211" s="13"/>
      <c r="L211" s="13"/>
      <c r="M211" s="13"/>
      <c r="N211" s="13"/>
      <c r="O211" s="13"/>
      <c r="P211" s="13"/>
      <c r="Q211" s="13"/>
      <c r="R211" s="13"/>
      <c r="S211" s="13"/>
      <c r="T211" s="13"/>
      <c r="U211" s="13"/>
      <c r="V211" s="13"/>
      <c r="W211" s="13"/>
      <c r="X211" s="13"/>
      <c r="Y211" s="13"/>
      <c r="Z211" s="13"/>
      <c r="AA211" s="13"/>
      <c r="AB211" s="13"/>
      <c r="AC211" s="13"/>
    </row>
    <row r="212" spans="1:29" ht="15.75" customHeight="1" x14ac:dyDescent="0.2">
      <c r="A212" s="13"/>
      <c r="B212" s="13"/>
      <c r="C212" s="22"/>
      <c r="D212" s="13"/>
      <c r="E212" s="13"/>
      <c r="F212" s="13"/>
      <c r="G212" s="13"/>
      <c r="H212" s="13"/>
      <c r="I212" s="13"/>
      <c r="J212" s="13"/>
      <c r="K212" s="13"/>
      <c r="L212" s="13"/>
      <c r="M212" s="13"/>
      <c r="N212" s="13"/>
      <c r="O212" s="13"/>
      <c r="P212" s="13"/>
      <c r="Q212" s="13"/>
      <c r="R212" s="13"/>
      <c r="S212" s="13"/>
      <c r="T212" s="13"/>
      <c r="U212" s="13"/>
      <c r="V212" s="13"/>
      <c r="W212" s="13"/>
      <c r="X212" s="13"/>
      <c r="Y212" s="13"/>
      <c r="Z212" s="13"/>
      <c r="AA212" s="13"/>
      <c r="AB212" s="13"/>
      <c r="AC212" s="13"/>
    </row>
    <row r="213" spans="1:29" ht="15.75" customHeight="1" x14ac:dyDescent="0.2">
      <c r="A213" s="13"/>
      <c r="B213" s="13"/>
      <c r="C213" s="22"/>
      <c r="D213" s="13"/>
      <c r="E213" s="13"/>
      <c r="F213" s="13"/>
      <c r="G213" s="13"/>
      <c r="H213" s="13"/>
      <c r="I213" s="13"/>
      <c r="J213" s="13"/>
      <c r="K213" s="13"/>
      <c r="L213" s="13"/>
      <c r="M213" s="13"/>
      <c r="N213" s="13"/>
      <c r="O213" s="13"/>
      <c r="P213" s="13"/>
      <c r="Q213" s="13"/>
      <c r="R213" s="13"/>
      <c r="S213" s="13"/>
      <c r="T213" s="13"/>
      <c r="U213" s="13"/>
      <c r="V213" s="13"/>
      <c r="W213" s="13"/>
      <c r="X213" s="13"/>
      <c r="Y213" s="13"/>
      <c r="Z213" s="13"/>
      <c r="AA213" s="13"/>
      <c r="AB213" s="13"/>
      <c r="AC213" s="13"/>
    </row>
    <row r="214" spans="1:29" ht="15.75" customHeight="1" x14ac:dyDescent="0.2">
      <c r="A214" s="13"/>
      <c r="B214" s="13"/>
      <c r="C214" s="22"/>
      <c r="D214" s="13"/>
      <c r="E214" s="13"/>
      <c r="F214" s="13"/>
      <c r="G214" s="13"/>
      <c r="H214" s="13"/>
      <c r="I214" s="13"/>
      <c r="J214" s="13"/>
      <c r="K214" s="13"/>
      <c r="L214" s="13"/>
      <c r="M214" s="13"/>
      <c r="N214" s="13"/>
      <c r="O214" s="13"/>
      <c r="P214" s="13"/>
      <c r="Q214" s="13"/>
      <c r="R214" s="13"/>
      <c r="S214" s="13"/>
      <c r="T214" s="13"/>
      <c r="U214" s="13"/>
      <c r="V214" s="13"/>
      <c r="W214" s="13"/>
      <c r="X214" s="13"/>
      <c r="Y214" s="13"/>
      <c r="Z214" s="13"/>
      <c r="AA214" s="13"/>
      <c r="AB214" s="13"/>
      <c r="AC214" s="13"/>
    </row>
    <row r="215" spans="1:29" ht="15.75" customHeight="1" x14ac:dyDescent="0.2">
      <c r="A215" s="13"/>
      <c r="B215" s="13"/>
      <c r="C215" s="22"/>
      <c r="D215" s="13"/>
      <c r="E215" s="13"/>
      <c r="F215" s="13"/>
      <c r="G215" s="13"/>
      <c r="H215" s="13"/>
      <c r="I215" s="13"/>
      <c r="J215" s="13"/>
      <c r="K215" s="13"/>
      <c r="L215" s="13"/>
      <c r="M215" s="13"/>
      <c r="N215" s="13"/>
      <c r="O215" s="13"/>
      <c r="P215" s="13"/>
      <c r="Q215" s="13"/>
      <c r="R215" s="13"/>
      <c r="S215" s="13"/>
      <c r="T215" s="13"/>
      <c r="U215" s="13"/>
      <c r="V215" s="13"/>
      <c r="W215" s="13"/>
      <c r="X215" s="13"/>
      <c r="Y215" s="13"/>
      <c r="Z215" s="13"/>
      <c r="AA215" s="13"/>
      <c r="AB215" s="13"/>
      <c r="AC215" s="13"/>
    </row>
    <row r="216" spans="1:29" ht="15.75" customHeight="1" x14ac:dyDescent="0.2">
      <c r="A216" s="13"/>
      <c r="B216" s="13"/>
      <c r="C216" s="22"/>
      <c r="D216" s="13"/>
      <c r="E216" s="13"/>
      <c r="F216" s="13"/>
      <c r="G216" s="13"/>
      <c r="H216" s="13"/>
      <c r="I216" s="13"/>
      <c r="J216" s="13"/>
      <c r="K216" s="13"/>
      <c r="L216" s="13"/>
      <c r="M216" s="13"/>
      <c r="N216" s="13"/>
      <c r="O216" s="13"/>
      <c r="P216" s="13"/>
      <c r="Q216" s="13"/>
      <c r="R216" s="13"/>
      <c r="S216" s="13"/>
      <c r="T216" s="13"/>
      <c r="U216" s="13"/>
      <c r="V216" s="13"/>
      <c r="W216" s="13"/>
      <c r="X216" s="13"/>
      <c r="Y216" s="13"/>
      <c r="Z216" s="13"/>
      <c r="AA216" s="13"/>
      <c r="AB216" s="13"/>
      <c r="AC216" s="13"/>
    </row>
    <row r="217" spans="1:29" ht="15.75" customHeight="1" x14ac:dyDescent="0.2">
      <c r="A217" s="13"/>
      <c r="B217" s="13"/>
      <c r="C217" s="22"/>
      <c r="D217" s="13"/>
      <c r="E217" s="13"/>
      <c r="F217" s="13"/>
      <c r="G217" s="13"/>
      <c r="H217" s="13"/>
      <c r="I217" s="13"/>
      <c r="J217" s="13"/>
      <c r="K217" s="13"/>
      <c r="L217" s="13"/>
      <c r="M217" s="13"/>
      <c r="N217" s="13"/>
      <c r="O217" s="13"/>
      <c r="P217" s="13"/>
      <c r="Q217" s="13"/>
      <c r="R217" s="13"/>
      <c r="S217" s="13"/>
      <c r="T217" s="13"/>
      <c r="U217" s="13"/>
      <c r="V217" s="13"/>
      <c r="W217" s="13"/>
      <c r="X217" s="13"/>
      <c r="Y217" s="13"/>
      <c r="Z217" s="13"/>
      <c r="AA217" s="13"/>
      <c r="AB217" s="13"/>
      <c r="AC217" s="13"/>
    </row>
    <row r="218" spans="1:29" ht="15.75" customHeight="1" x14ac:dyDescent="0.2">
      <c r="A218" s="13"/>
      <c r="B218" s="13"/>
      <c r="C218" s="22"/>
      <c r="D218" s="13"/>
      <c r="E218" s="13"/>
      <c r="F218" s="13"/>
      <c r="G218" s="13"/>
      <c r="H218" s="13"/>
      <c r="I218" s="13"/>
      <c r="J218" s="13"/>
      <c r="K218" s="13"/>
      <c r="L218" s="13"/>
      <c r="M218" s="13"/>
      <c r="N218" s="13"/>
      <c r="O218" s="13"/>
      <c r="P218" s="13"/>
      <c r="Q218" s="13"/>
      <c r="R218" s="13"/>
      <c r="S218" s="13"/>
      <c r="T218" s="13"/>
      <c r="U218" s="13"/>
      <c r="V218" s="13"/>
      <c r="W218" s="13"/>
      <c r="X218" s="13"/>
      <c r="Y218" s="13"/>
      <c r="Z218" s="13"/>
      <c r="AA218" s="13"/>
      <c r="AB218" s="13"/>
      <c r="AC218" s="13"/>
    </row>
    <row r="219" spans="1:29" ht="15.75" customHeight="1" x14ac:dyDescent="0.2">
      <c r="A219" s="13"/>
      <c r="B219" s="13"/>
      <c r="C219" s="22"/>
      <c r="D219" s="13"/>
      <c r="E219" s="13"/>
      <c r="F219" s="13"/>
      <c r="G219" s="13"/>
      <c r="H219" s="13"/>
      <c r="I219" s="13"/>
      <c r="J219" s="13"/>
      <c r="K219" s="13"/>
      <c r="L219" s="13"/>
      <c r="M219" s="13"/>
      <c r="N219" s="13"/>
      <c r="O219" s="13"/>
      <c r="P219" s="13"/>
      <c r="Q219" s="13"/>
      <c r="R219" s="13"/>
      <c r="S219" s="13"/>
      <c r="T219" s="13"/>
      <c r="U219" s="13"/>
      <c r="V219" s="13"/>
      <c r="W219" s="13"/>
      <c r="X219" s="13"/>
      <c r="Y219" s="13"/>
      <c r="Z219" s="13"/>
      <c r="AA219" s="13"/>
      <c r="AB219" s="13"/>
      <c r="AC219" s="13"/>
    </row>
    <row r="220" spans="1:29" ht="15.75" customHeight="1" x14ac:dyDescent="0.2">
      <c r="A220" s="13"/>
      <c r="B220" s="13"/>
      <c r="C220" s="22"/>
      <c r="D220" s="13"/>
      <c r="E220" s="13"/>
      <c r="F220" s="13"/>
      <c r="G220" s="13"/>
      <c r="H220" s="13"/>
      <c r="I220" s="13"/>
      <c r="J220" s="13"/>
      <c r="K220" s="13"/>
      <c r="L220" s="13"/>
      <c r="M220" s="13"/>
      <c r="N220" s="13"/>
      <c r="O220" s="13"/>
      <c r="P220" s="13"/>
      <c r="Q220" s="13"/>
      <c r="R220" s="13"/>
      <c r="S220" s="13"/>
      <c r="T220" s="13"/>
      <c r="U220" s="13"/>
      <c r="V220" s="13"/>
      <c r="W220" s="13"/>
      <c r="X220" s="13"/>
      <c r="Y220" s="13"/>
      <c r="Z220" s="13"/>
      <c r="AA220" s="13"/>
      <c r="AB220" s="13"/>
      <c r="AC220" s="13"/>
    </row>
    <row r="221" spans="1:29" ht="15.75" customHeight="1" x14ac:dyDescent="0.2">
      <c r="A221" s="13"/>
      <c r="B221" s="13"/>
      <c r="C221" s="22"/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</row>
    <row r="222" spans="1:29" ht="15.75" customHeight="1" x14ac:dyDescent="0.2">
      <c r="A222" s="13"/>
      <c r="B222" s="13"/>
      <c r="C222" s="22"/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</row>
    <row r="223" spans="1:29" ht="15.75" customHeight="1" x14ac:dyDescent="0.2">
      <c r="A223" s="13"/>
      <c r="B223" s="13"/>
      <c r="C223" s="22"/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</row>
    <row r="224" spans="1:29" ht="15.75" customHeight="1" x14ac:dyDescent="0.2">
      <c r="A224" s="13"/>
      <c r="B224" s="13"/>
      <c r="C224" s="22"/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</row>
    <row r="225" spans="1:29" ht="15.75" customHeight="1" x14ac:dyDescent="0.2">
      <c r="A225" s="13"/>
      <c r="B225" s="13"/>
      <c r="C225" s="22"/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</row>
    <row r="226" spans="1:29" ht="15.75" customHeight="1" x14ac:dyDescent="0.2">
      <c r="A226" s="13"/>
      <c r="B226" s="13"/>
      <c r="C226" s="22"/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</row>
    <row r="227" spans="1:29" ht="15.75" customHeight="1" x14ac:dyDescent="0.2">
      <c r="A227" s="13"/>
      <c r="B227" s="13"/>
      <c r="C227" s="22"/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</row>
    <row r="228" spans="1:29" ht="15.75" customHeight="1" x14ac:dyDescent="0.2">
      <c r="A228" s="13"/>
      <c r="B228" s="13"/>
      <c r="C228" s="22"/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</row>
    <row r="229" spans="1:29" ht="15.75" customHeight="1" x14ac:dyDescent="0.2">
      <c r="A229" s="13"/>
      <c r="B229" s="13"/>
      <c r="C229" s="22"/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</row>
    <row r="230" spans="1:29" ht="15.75" customHeight="1" x14ac:dyDescent="0.2">
      <c r="A230" s="13"/>
      <c r="B230" s="13"/>
      <c r="C230" s="22"/>
      <c r="D230" s="13"/>
      <c r="E230" s="13"/>
      <c r="F230" s="13"/>
      <c r="G230" s="13"/>
      <c r="H230" s="13"/>
      <c r="I230" s="13"/>
      <c r="J230" s="13"/>
      <c r="K230" s="13"/>
      <c r="L230" s="13"/>
      <c r="M230" s="13"/>
      <c r="N230" s="13"/>
      <c r="O230" s="13"/>
      <c r="P230" s="13"/>
      <c r="Q230" s="13"/>
      <c r="R230" s="13"/>
      <c r="S230" s="13"/>
      <c r="T230" s="13"/>
      <c r="U230" s="13"/>
      <c r="V230" s="13"/>
      <c r="W230" s="13"/>
      <c r="X230" s="13"/>
      <c r="Y230" s="13"/>
      <c r="Z230" s="13"/>
      <c r="AA230" s="13"/>
      <c r="AB230" s="13"/>
      <c r="AC230" s="13"/>
    </row>
    <row r="231" spans="1:29" ht="15.75" customHeight="1" x14ac:dyDescent="0.2">
      <c r="A231" s="13"/>
      <c r="B231" s="13"/>
      <c r="C231" s="22"/>
      <c r="D231" s="13"/>
      <c r="E231" s="13"/>
      <c r="F231" s="13"/>
      <c r="G231" s="13"/>
      <c r="H231" s="13"/>
      <c r="I231" s="13"/>
      <c r="J231" s="13"/>
      <c r="K231" s="13"/>
      <c r="L231" s="13"/>
      <c r="M231" s="13"/>
      <c r="N231" s="13"/>
      <c r="O231" s="13"/>
      <c r="P231" s="13"/>
      <c r="Q231" s="13"/>
      <c r="R231" s="13"/>
      <c r="S231" s="13"/>
      <c r="T231" s="13"/>
      <c r="U231" s="13"/>
      <c r="V231" s="13"/>
      <c r="W231" s="13"/>
      <c r="X231" s="13"/>
      <c r="Y231" s="13"/>
      <c r="Z231" s="13"/>
      <c r="AA231" s="13"/>
      <c r="AB231" s="13"/>
      <c r="AC231" s="13"/>
    </row>
    <row r="232" spans="1:29" ht="15.75" customHeight="1" x14ac:dyDescent="0.2">
      <c r="A232" s="13"/>
      <c r="B232" s="13"/>
      <c r="C232" s="22"/>
      <c r="D232" s="13"/>
      <c r="E232" s="13"/>
      <c r="F232" s="13"/>
      <c r="G232" s="13"/>
      <c r="H232" s="13"/>
      <c r="I232" s="13"/>
      <c r="J232" s="13"/>
      <c r="K232" s="13"/>
      <c r="L232" s="13"/>
      <c r="M232" s="13"/>
      <c r="N232" s="13"/>
      <c r="O232" s="13"/>
      <c r="P232" s="13"/>
      <c r="Q232" s="13"/>
      <c r="R232" s="13"/>
      <c r="S232" s="13"/>
      <c r="T232" s="13"/>
      <c r="U232" s="13"/>
      <c r="V232" s="13"/>
      <c r="W232" s="13"/>
      <c r="X232" s="13"/>
      <c r="Y232" s="13"/>
      <c r="Z232" s="13"/>
      <c r="AA232" s="13"/>
      <c r="AB232" s="13"/>
      <c r="AC232" s="13"/>
    </row>
    <row r="233" spans="1:29" ht="15.75" customHeight="1" x14ac:dyDescent="0.2">
      <c r="A233" s="13"/>
      <c r="B233" s="13"/>
      <c r="C233" s="22"/>
      <c r="D233" s="13"/>
      <c r="E233" s="13"/>
      <c r="F233" s="13"/>
      <c r="G233" s="13"/>
      <c r="H233" s="13"/>
      <c r="I233" s="13"/>
      <c r="J233" s="13"/>
      <c r="K233" s="13"/>
      <c r="L233" s="13"/>
      <c r="M233" s="13"/>
      <c r="N233" s="13"/>
      <c r="O233" s="13"/>
      <c r="P233" s="13"/>
      <c r="Q233" s="13"/>
      <c r="R233" s="13"/>
      <c r="S233" s="13"/>
      <c r="T233" s="13"/>
      <c r="U233" s="13"/>
      <c r="V233" s="13"/>
      <c r="W233" s="13"/>
      <c r="X233" s="13"/>
      <c r="Y233" s="13"/>
      <c r="Z233" s="13"/>
      <c r="AA233" s="13"/>
      <c r="AB233" s="13"/>
      <c r="AC233" s="13"/>
    </row>
    <row r="234" spans="1:29" ht="15.75" customHeight="1" x14ac:dyDescent="0.2">
      <c r="A234" s="13"/>
      <c r="B234" s="13"/>
      <c r="C234" s="22"/>
      <c r="D234" s="13"/>
      <c r="E234" s="13"/>
      <c r="F234" s="13"/>
      <c r="G234" s="13"/>
      <c r="H234" s="13"/>
      <c r="I234" s="13"/>
      <c r="J234" s="13"/>
      <c r="K234" s="13"/>
      <c r="L234" s="13"/>
      <c r="M234" s="13"/>
      <c r="N234" s="13"/>
      <c r="O234" s="13"/>
      <c r="P234" s="13"/>
      <c r="Q234" s="13"/>
      <c r="R234" s="13"/>
      <c r="S234" s="13"/>
      <c r="T234" s="13"/>
      <c r="U234" s="13"/>
      <c r="V234" s="13"/>
      <c r="W234" s="13"/>
      <c r="X234" s="13"/>
      <c r="Y234" s="13"/>
      <c r="Z234" s="13"/>
      <c r="AA234" s="13"/>
      <c r="AB234" s="13"/>
      <c r="AC234" s="13"/>
    </row>
    <row r="235" spans="1:29" ht="15.75" customHeight="1" x14ac:dyDescent="0.2">
      <c r="A235" s="13"/>
      <c r="B235" s="13"/>
      <c r="C235" s="22"/>
      <c r="D235" s="13"/>
      <c r="E235" s="13"/>
      <c r="F235" s="13"/>
      <c r="G235" s="13"/>
      <c r="H235" s="13"/>
      <c r="I235" s="13"/>
      <c r="J235" s="13"/>
      <c r="K235" s="13"/>
      <c r="L235" s="13"/>
      <c r="M235" s="13"/>
      <c r="N235" s="13"/>
      <c r="O235" s="13"/>
      <c r="P235" s="13"/>
      <c r="Q235" s="13"/>
      <c r="R235" s="13"/>
      <c r="S235" s="13"/>
      <c r="T235" s="13"/>
      <c r="U235" s="13"/>
      <c r="V235" s="13"/>
      <c r="W235" s="13"/>
      <c r="X235" s="13"/>
      <c r="Y235" s="13"/>
      <c r="Z235" s="13"/>
      <c r="AA235" s="13"/>
    </row>
    <row r="236" spans="1:29" ht="15.75" customHeight="1" x14ac:dyDescent="0.2">
      <c r="A236" s="13"/>
      <c r="B236" s="13"/>
      <c r="C236" s="22"/>
      <c r="D236" s="13"/>
      <c r="E236" s="13"/>
      <c r="F236" s="13"/>
      <c r="G236" s="13"/>
      <c r="H236" s="13"/>
      <c r="I236" s="13"/>
      <c r="J236" s="13"/>
      <c r="K236" s="13"/>
      <c r="L236" s="13"/>
      <c r="M236" s="13"/>
      <c r="N236" s="13"/>
      <c r="O236" s="13"/>
      <c r="P236" s="13"/>
      <c r="Q236" s="13"/>
      <c r="R236" s="13"/>
      <c r="S236" s="13"/>
      <c r="T236" s="13"/>
      <c r="U236" s="13"/>
      <c r="V236" s="13"/>
      <c r="W236" s="13"/>
      <c r="X236" s="13"/>
      <c r="Y236" s="13"/>
      <c r="Z236" s="13"/>
      <c r="AA236" s="13"/>
    </row>
    <row r="237" spans="1:29" ht="15.75" customHeight="1" x14ac:dyDescent="0.2">
      <c r="A237" s="13"/>
      <c r="B237" s="13"/>
      <c r="C237" s="22"/>
      <c r="D237" s="13"/>
      <c r="E237" s="13"/>
      <c r="F237" s="13"/>
      <c r="G237" s="13"/>
      <c r="H237" s="13"/>
      <c r="I237" s="13"/>
      <c r="J237" s="13"/>
      <c r="K237" s="13"/>
      <c r="L237" s="13"/>
      <c r="M237" s="13"/>
      <c r="N237" s="13"/>
      <c r="O237" s="13"/>
      <c r="P237" s="13"/>
      <c r="Q237" s="13"/>
      <c r="R237" s="13"/>
      <c r="S237" s="13"/>
      <c r="T237" s="13"/>
      <c r="U237" s="13"/>
      <c r="V237" s="13"/>
      <c r="W237" s="13"/>
      <c r="X237" s="13"/>
      <c r="Y237" s="13"/>
      <c r="Z237" s="13"/>
      <c r="AA237" s="13"/>
    </row>
    <row r="238" spans="1:29" ht="15.75" customHeight="1" x14ac:dyDescent="0.2">
      <c r="A238" s="13"/>
      <c r="B238" s="13"/>
      <c r="C238" s="22"/>
      <c r="D238" s="13"/>
      <c r="E238" s="13"/>
      <c r="F238" s="13"/>
      <c r="G238" s="13"/>
      <c r="H238" s="13"/>
      <c r="I238" s="13"/>
      <c r="J238" s="13"/>
      <c r="K238" s="13"/>
      <c r="L238" s="13"/>
      <c r="M238" s="13"/>
      <c r="N238" s="13"/>
      <c r="O238" s="13"/>
      <c r="P238" s="13"/>
      <c r="Q238" s="13"/>
      <c r="R238" s="13"/>
      <c r="S238" s="13"/>
      <c r="T238" s="13"/>
      <c r="U238" s="13"/>
      <c r="V238" s="13"/>
      <c r="W238" s="13"/>
      <c r="X238" s="13"/>
      <c r="Y238" s="13"/>
      <c r="Z238" s="13"/>
      <c r="AA238" s="13"/>
    </row>
    <row r="239" spans="1:29" ht="15.75" customHeight="1" x14ac:dyDescent="0.2">
      <c r="A239" s="13"/>
      <c r="B239" s="13"/>
      <c r="C239" s="22"/>
      <c r="D239" s="13"/>
      <c r="E239" s="13"/>
      <c r="F239" s="13"/>
      <c r="G239" s="13"/>
      <c r="H239" s="13"/>
      <c r="I239" s="13"/>
      <c r="J239" s="13"/>
      <c r="K239" s="13"/>
      <c r="L239" s="13"/>
      <c r="M239" s="13"/>
      <c r="N239" s="13"/>
      <c r="O239" s="13"/>
      <c r="P239" s="13"/>
      <c r="Q239" s="13"/>
      <c r="R239" s="13"/>
      <c r="S239" s="13"/>
      <c r="T239" s="13"/>
      <c r="U239" s="13"/>
      <c r="V239" s="13"/>
      <c r="W239" s="13"/>
      <c r="X239" s="13"/>
      <c r="Y239" s="13"/>
      <c r="Z239" s="13"/>
      <c r="AA239" s="13"/>
    </row>
    <row r="240" spans="1:29" ht="15.75" customHeight="1" x14ac:dyDescent="0.2">
      <c r="A240" s="13"/>
      <c r="B240" s="13"/>
      <c r="C240" s="22"/>
      <c r="D240" s="13"/>
      <c r="E240" s="13"/>
      <c r="F240" s="13"/>
      <c r="G240" s="13"/>
      <c r="H240" s="13"/>
      <c r="I240" s="13"/>
      <c r="J240" s="13"/>
      <c r="K240" s="13"/>
      <c r="L240" s="13"/>
      <c r="M240" s="13"/>
      <c r="N240" s="13"/>
      <c r="O240" s="13"/>
      <c r="P240" s="13"/>
      <c r="Q240" s="13"/>
      <c r="R240" s="13"/>
      <c r="S240" s="13"/>
      <c r="T240" s="13"/>
      <c r="U240" s="13"/>
      <c r="V240" s="13"/>
      <c r="W240" s="13"/>
      <c r="X240" s="13"/>
      <c r="Y240" s="13"/>
      <c r="Z240" s="13"/>
      <c r="AA240" s="13"/>
    </row>
    <row r="241" spans="1:27" ht="15.75" customHeight="1" x14ac:dyDescent="0.2">
      <c r="A241" s="13"/>
      <c r="B241" s="13"/>
      <c r="C241" s="22"/>
      <c r="D241" s="13"/>
      <c r="E241" s="13"/>
      <c r="F241" s="13"/>
      <c r="G241" s="13"/>
      <c r="H241" s="13"/>
      <c r="I241" s="13"/>
      <c r="J241" s="13"/>
      <c r="K241" s="13"/>
      <c r="L241" s="13"/>
      <c r="M241" s="13"/>
      <c r="N241" s="13"/>
      <c r="O241" s="13"/>
      <c r="P241" s="13"/>
      <c r="Q241" s="13"/>
      <c r="R241" s="13"/>
      <c r="S241" s="13"/>
      <c r="T241" s="13"/>
      <c r="U241" s="13"/>
      <c r="V241" s="13"/>
      <c r="W241" s="13"/>
      <c r="X241" s="13"/>
      <c r="Y241" s="13"/>
      <c r="Z241" s="13"/>
      <c r="AA241" s="13"/>
    </row>
    <row r="242" spans="1:27" ht="15.75" customHeight="1" x14ac:dyDescent="0.2">
      <c r="A242" s="13"/>
      <c r="B242" s="13"/>
      <c r="C242" s="22"/>
      <c r="D242" s="13"/>
      <c r="E242" s="13"/>
      <c r="F242" s="13"/>
      <c r="G242" s="13"/>
      <c r="H242" s="13"/>
      <c r="I242" s="13"/>
      <c r="J242" s="13"/>
      <c r="K242" s="13"/>
      <c r="L242" s="13"/>
      <c r="M242" s="13"/>
      <c r="N242" s="13"/>
      <c r="O242" s="13"/>
      <c r="P242" s="13"/>
      <c r="Q242" s="13"/>
      <c r="R242" s="13"/>
      <c r="S242" s="13"/>
      <c r="T242" s="13"/>
      <c r="U242" s="13"/>
      <c r="V242" s="13"/>
      <c r="W242" s="13"/>
      <c r="X242" s="13"/>
      <c r="Y242" s="13"/>
      <c r="Z242" s="13"/>
      <c r="AA242" s="13"/>
    </row>
    <row r="243" spans="1:27" ht="15.75" customHeight="1" x14ac:dyDescent="0.2">
      <c r="A243" s="13"/>
      <c r="B243" s="13"/>
      <c r="C243" s="22"/>
      <c r="D243" s="13"/>
      <c r="E243" s="13"/>
      <c r="F243" s="13"/>
      <c r="G243" s="13"/>
      <c r="H243" s="13"/>
      <c r="I243" s="13"/>
      <c r="J243" s="13"/>
      <c r="K243" s="13"/>
      <c r="L243" s="13"/>
      <c r="M243" s="13"/>
      <c r="N243" s="13"/>
      <c r="O243" s="13"/>
      <c r="P243" s="13"/>
      <c r="Q243" s="13"/>
      <c r="R243" s="13"/>
      <c r="S243" s="13"/>
      <c r="T243" s="13"/>
      <c r="U243" s="13"/>
      <c r="V243" s="13"/>
      <c r="W243" s="13"/>
      <c r="X243" s="13"/>
      <c r="Y243" s="13"/>
      <c r="Z243" s="13"/>
      <c r="AA243" s="13"/>
    </row>
    <row r="244" spans="1:27" ht="15.75" customHeight="1" x14ac:dyDescent="0.2">
      <c r="A244" s="13"/>
      <c r="B244" s="13"/>
      <c r="C244" s="22"/>
      <c r="D244" s="13"/>
      <c r="E244" s="13"/>
      <c r="F244" s="13"/>
      <c r="G244" s="13"/>
      <c r="H244" s="13"/>
      <c r="I244" s="13"/>
      <c r="J244" s="13"/>
      <c r="K244" s="13"/>
      <c r="L244" s="13"/>
      <c r="M244" s="13"/>
      <c r="N244" s="13"/>
      <c r="O244" s="13"/>
      <c r="P244" s="13"/>
      <c r="Q244" s="13"/>
      <c r="R244" s="13"/>
      <c r="S244" s="13"/>
      <c r="T244" s="13"/>
      <c r="U244" s="13"/>
      <c r="V244" s="13"/>
      <c r="W244" s="13"/>
      <c r="X244" s="13"/>
      <c r="Y244" s="13"/>
      <c r="Z244" s="13"/>
      <c r="AA244" s="13"/>
    </row>
    <row r="245" spans="1:27" ht="15.75" customHeight="1" x14ac:dyDescent="0.2">
      <c r="A245" s="13"/>
      <c r="B245" s="13"/>
      <c r="C245" s="22"/>
      <c r="D245" s="13"/>
      <c r="E245" s="13"/>
      <c r="F245" s="13"/>
      <c r="G245" s="13"/>
      <c r="H245" s="13"/>
      <c r="I245" s="13"/>
      <c r="J245" s="13"/>
      <c r="K245" s="13"/>
      <c r="L245" s="13"/>
      <c r="M245" s="13"/>
      <c r="N245" s="13"/>
      <c r="O245" s="13"/>
      <c r="P245" s="13"/>
      <c r="Q245" s="13"/>
      <c r="R245" s="13"/>
      <c r="S245" s="13"/>
      <c r="T245" s="13"/>
      <c r="U245" s="13"/>
      <c r="V245" s="13"/>
      <c r="W245" s="13"/>
      <c r="X245" s="13"/>
      <c r="Y245" s="13"/>
      <c r="Z245" s="13"/>
      <c r="AA245" s="13"/>
    </row>
    <row r="246" spans="1:27" ht="15.75" customHeight="1" x14ac:dyDescent="0.2">
      <c r="A246" s="13"/>
      <c r="B246" s="13"/>
      <c r="C246" s="22"/>
      <c r="D246" s="13"/>
      <c r="E246" s="13"/>
      <c r="F246" s="13"/>
      <c r="G246" s="13"/>
      <c r="H246" s="13"/>
      <c r="I246" s="13"/>
      <c r="J246" s="13"/>
      <c r="K246" s="13"/>
      <c r="L246" s="13"/>
      <c r="M246" s="13"/>
      <c r="N246" s="13"/>
      <c r="O246" s="13"/>
      <c r="P246" s="13"/>
      <c r="Q246" s="13"/>
      <c r="R246" s="13"/>
      <c r="S246" s="13"/>
      <c r="T246" s="13"/>
      <c r="U246" s="13"/>
      <c r="V246" s="13"/>
      <c r="W246" s="13"/>
      <c r="X246" s="13"/>
      <c r="Y246" s="13"/>
      <c r="Z246" s="13"/>
      <c r="AA246" s="13"/>
    </row>
    <row r="247" spans="1:27" ht="15.75" customHeight="1" x14ac:dyDescent="0.2">
      <c r="A247" s="13"/>
      <c r="B247" s="13"/>
      <c r="C247" s="22"/>
      <c r="D247" s="13"/>
      <c r="E247" s="13"/>
      <c r="F247" s="13"/>
      <c r="G247" s="13"/>
      <c r="H247" s="13"/>
      <c r="I247" s="13"/>
      <c r="J247" s="13"/>
      <c r="K247" s="13"/>
      <c r="L247" s="13"/>
      <c r="M247" s="13"/>
      <c r="N247" s="13"/>
      <c r="O247" s="13"/>
      <c r="P247" s="13"/>
      <c r="Q247" s="13"/>
      <c r="R247" s="13"/>
      <c r="S247" s="13"/>
      <c r="T247" s="13"/>
      <c r="U247" s="13"/>
      <c r="V247" s="13"/>
      <c r="W247" s="13"/>
      <c r="X247" s="13"/>
      <c r="Y247" s="13"/>
      <c r="Z247" s="13"/>
      <c r="AA247" s="13"/>
    </row>
    <row r="248" spans="1:27" ht="15.75" customHeight="1" x14ac:dyDescent="0.2">
      <c r="A248" s="13"/>
      <c r="B248" s="13"/>
      <c r="C248" s="22"/>
      <c r="D248" s="13"/>
      <c r="E248" s="13"/>
      <c r="F248" s="13"/>
      <c r="G248" s="13"/>
      <c r="H248" s="13"/>
      <c r="I248" s="13"/>
      <c r="J248" s="13"/>
      <c r="K248" s="13"/>
      <c r="L248" s="13"/>
      <c r="M248" s="13"/>
      <c r="N248" s="13"/>
      <c r="O248" s="13"/>
      <c r="P248" s="13"/>
      <c r="Q248" s="13"/>
      <c r="R248" s="13"/>
      <c r="S248" s="13"/>
      <c r="T248" s="13"/>
      <c r="U248" s="13"/>
      <c r="V248" s="13"/>
      <c r="W248" s="13"/>
      <c r="X248" s="13"/>
      <c r="Y248" s="13"/>
      <c r="Z248" s="13"/>
      <c r="AA248" s="13"/>
    </row>
    <row r="249" spans="1:27" ht="15.75" customHeight="1" x14ac:dyDescent="0.2">
      <c r="A249" s="13"/>
      <c r="B249" s="13"/>
      <c r="C249" s="22"/>
      <c r="D249" s="13"/>
      <c r="E249" s="13"/>
      <c r="F249" s="13"/>
      <c r="G249" s="13"/>
      <c r="H249" s="13"/>
      <c r="I249" s="13"/>
      <c r="J249" s="13"/>
      <c r="K249" s="13"/>
      <c r="L249" s="13"/>
      <c r="M249" s="13"/>
      <c r="N249" s="13"/>
      <c r="O249" s="13"/>
      <c r="P249" s="13"/>
      <c r="Q249" s="13"/>
      <c r="R249" s="13"/>
      <c r="S249" s="13"/>
      <c r="T249" s="13"/>
      <c r="U249" s="13"/>
      <c r="V249" s="13"/>
      <c r="W249" s="13"/>
      <c r="X249" s="13"/>
      <c r="Y249" s="13"/>
      <c r="Z249" s="13"/>
      <c r="AA249" s="13"/>
    </row>
    <row r="250" spans="1:27" ht="15.75" customHeight="1" x14ac:dyDescent="0.2">
      <c r="A250" s="13"/>
      <c r="B250" s="13"/>
      <c r="C250" s="22"/>
      <c r="D250" s="13"/>
      <c r="E250" s="13"/>
      <c r="F250" s="13"/>
      <c r="G250" s="13"/>
      <c r="H250" s="13"/>
      <c r="I250" s="13"/>
      <c r="J250" s="13"/>
      <c r="K250" s="13"/>
      <c r="L250" s="13"/>
      <c r="M250" s="13"/>
      <c r="N250" s="13"/>
      <c r="O250" s="13"/>
      <c r="P250" s="13"/>
      <c r="Q250" s="13"/>
      <c r="R250" s="13"/>
      <c r="S250" s="13"/>
      <c r="T250" s="13"/>
      <c r="U250" s="13"/>
      <c r="V250" s="13"/>
      <c r="W250" s="13"/>
      <c r="X250" s="13"/>
      <c r="Y250" s="13"/>
      <c r="Z250" s="13"/>
      <c r="AA250" s="13"/>
    </row>
    <row r="251" spans="1:27" ht="15.75" customHeight="1" x14ac:dyDescent="0.2">
      <c r="A251" s="13"/>
      <c r="B251" s="13"/>
      <c r="C251" s="22"/>
      <c r="D251" s="13"/>
      <c r="E251" s="13"/>
      <c r="F251" s="13"/>
      <c r="G251" s="13"/>
      <c r="H251" s="13"/>
      <c r="I251" s="13"/>
      <c r="J251" s="13"/>
      <c r="K251" s="13"/>
      <c r="L251" s="13"/>
      <c r="M251" s="13"/>
      <c r="N251" s="13"/>
      <c r="O251" s="13"/>
      <c r="P251" s="13"/>
      <c r="Q251" s="13"/>
      <c r="R251" s="13"/>
      <c r="S251" s="13"/>
      <c r="T251" s="13"/>
      <c r="U251" s="13"/>
      <c r="V251" s="13"/>
      <c r="W251" s="13"/>
      <c r="X251" s="13"/>
      <c r="Y251" s="13"/>
      <c r="Z251" s="13"/>
      <c r="AA251" s="13"/>
    </row>
    <row r="252" spans="1:27" ht="15.75" customHeight="1" x14ac:dyDescent="0.2">
      <c r="A252" s="13"/>
      <c r="B252" s="13"/>
      <c r="C252" s="22"/>
      <c r="D252" s="13"/>
      <c r="E252" s="13"/>
      <c r="F252" s="13"/>
      <c r="G252" s="13"/>
      <c r="H252" s="13"/>
      <c r="I252" s="13"/>
      <c r="J252" s="13"/>
      <c r="K252" s="13"/>
      <c r="L252" s="13"/>
      <c r="M252" s="13"/>
      <c r="N252" s="13"/>
      <c r="O252" s="13"/>
      <c r="P252" s="13"/>
      <c r="Q252" s="13"/>
      <c r="R252" s="13"/>
      <c r="S252" s="13"/>
      <c r="T252" s="13"/>
      <c r="U252" s="13"/>
      <c r="V252" s="13"/>
      <c r="W252" s="13"/>
      <c r="X252" s="13"/>
      <c r="Y252" s="13"/>
      <c r="Z252" s="13"/>
      <c r="AA252" s="13"/>
    </row>
    <row r="253" spans="1:27" ht="15.75" customHeight="1" x14ac:dyDescent="0.2">
      <c r="A253" s="13"/>
      <c r="B253" s="13"/>
      <c r="C253" s="22"/>
      <c r="D253" s="13"/>
      <c r="E253" s="13"/>
      <c r="F253" s="13"/>
      <c r="G253" s="13"/>
      <c r="H253" s="13"/>
      <c r="I253" s="13"/>
      <c r="J253" s="13"/>
      <c r="K253" s="13"/>
      <c r="L253" s="13"/>
      <c r="M253" s="13"/>
      <c r="N253" s="13"/>
      <c r="O253" s="13"/>
      <c r="P253" s="13"/>
      <c r="Q253" s="13"/>
      <c r="R253" s="13"/>
      <c r="S253" s="13"/>
      <c r="T253" s="13"/>
      <c r="U253" s="13"/>
      <c r="V253" s="13"/>
      <c r="W253" s="13"/>
      <c r="X253" s="13"/>
      <c r="Y253" s="13"/>
      <c r="Z253" s="13"/>
      <c r="AA253" s="13"/>
    </row>
    <row r="254" spans="1:27" ht="15.75" customHeight="1" x14ac:dyDescent="0.2">
      <c r="A254" s="13"/>
      <c r="B254" s="13"/>
      <c r="C254" s="22"/>
      <c r="D254" s="13"/>
      <c r="E254" s="13"/>
      <c r="F254" s="13"/>
      <c r="G254" s="13"/>
      <c r="H254" s="13"/>
      <c r="I254" s="13"/>
      <c r="J254" s="13"/>
      <c r="K254" s="13"/>
      <c r="L254" s="13"/>
      <c r="M254" s="13"/>
      <c r="N254" s="13"/>
      <c r="O254" s="13"/>
      <c r="P254" s="13"/>
      <c r="Q254" s="13"/>
      <c r="R254" s="13"/>
      <c r="S254" s="13"/>
      <c r="T254" s="13"/>
      <c r="U254" s="13"/>
      <c r="V254" s="13"/>
      <c r="W254" s="13"/>
      <c r="X254" s="13"/>
      <c r="Y254" s="13"/>
      <c r="Z254" s="13"/>
      <c r="AA254" s="13"/>
    </row>
    <row r="255" spans="1:27" ht="15.75" customHeight="1" x14ac:dyDescent="0.2">
      <c r="A255" s="13"/>
      <c r="B255" s="13"/>
      <c r="C255" s="22"/>
      <c r="D255" s="13"/>
      <c r="E255" s="13"/>
      <c r="F255" s="13"/>
      <c r="G255" s="13"/>
      <c r="H255" s="13"/>
      <c r="I255" s="13"/>
      <c r="J255" s="13"/>
      <c r="K255" s="13"/>
      <c r="L255" s="13"/>
      <c r="M255" s="13"/>
      <c r="N255" s="13"/>
      <c r="O255" s="13"/>
      <c r="P255" s="13"/>
      <c r="Q255" s="13"/>
      <c r="R255" s="13"/>
      <c r="S255" s="13"/>
      <c r="T255" s="13"/>
      <c r="U255" s="13"/>
      <c r="V255" s="13"/>
      <c r="W255" s="13"/>
      <c r="X255" s="13"/>
      <c r="Y255" s="13"/>
      <c r="Z255" s="13"/>
      <c r="AA255" s="13"/>
    </row>
    <row r="256" spans="1:27" ht="15.75" customHeight="1" x14ac:dyDescent="0.2">
      <c r="A256" s="13"/>
      <c r="B256" s="13"/>
      <c r="C256" s="22"/>
      <c r="D256" s="13"/>
      <c r="E256" s="13"/>
      <c r="F256" s="13"/>
      <c r="G256" s="13"/>
      <c r="H256" s="13"/>
      <c r="I256" s="13"/>
      <c r="J256" s="13"/>
      <c r="K256" s="13"/>
      <c r="L256" s="13"/>
      <c r="M256" s="13"/>
      <c r="N256" s="13"/>
      <c r="O256" s="13"/>
      <c r="P256" s="13"/>
      <c r="Q256" s="13"/>
      <c r="R256" s="13"/>
      <c r="S256" s="13"/>
      <c r="T256" s="13"/>
      <c r="U256" s="13"/>
      <c r="V256" s="13"/>
      <c r="W256" s="13"/>
      <c r="X256" s="13"/>
      <c r="Y256" s="13"/>
      <c r="Z256" s="13"/>
      <c r="AA256" s="13"/>
    </row>
    <row r="257" spans="1:27" ht="15.75" customHeight="1" x14ac:dyDescent="0.2">
      <c r="A257" s="13"/>
      <c r="B257" s="13"/>
      <c r="C257" s="22"/>
      <c r="D257" s="13"/>
      <c r="E257" s="13"/>
      <c r="F257" s="13"/>
      <c r="G257" s="13"/>
      <c r="H257" s="13"/>
      <c r="I257" s="13"/>
      <c r="J257" s="13"/>
      <c r="K257" s="13"/>
      <c r="L257" s="13"/>
      <c r="M257" s="13"/>
      <c r="N257" s="13"/>
      <c r="O257" s="13"/>
      <c r="P257" s="13"/>
      <c r="Q257" s="13"/>
      <c r="R257" s="13"/>
      <c r="S257" s="13"/>
      <c r="T257" s="13"/>
      <c r="U257" s="13"/>
      <c r="V257" s="13"/>
      <c r="W257" s="13"/>
      <c r="X257" s="13"/>
      <c r="Y257" s="13"/>
      <c r="Z257" s="13"/>
      <c r="AA257" s="13"/>
    </row>
    <row r="258" spans="1:27" ht="15.75" customHeight="1" x14ac:dyDescent="0.2">
      <c r="A258" s="13"/>
      <c r="B258" s="13"/>
      <c r="C258" s="22"/>
      <c r="D258" s="13"/>
      <c r="E258" s="13"/>
      <c r="F258" s="13"/>
      <c r="G258" s="13"/>
      <c r="H258" s="13"/>
      <c r="I258" s="13"/>
      <c r="J258" s="13"/>
      <c r="K258" s="13"/>
      <c r="L258" s="13"/>
      <c r="M258" s="13"/>
      <c r="N258" s="13"/>
      <c r="O258" s="13"/>
      <c r="P258" s="13"/>
      <c r="Q258" s="13"/>
      <c r="R258" s="13"/>
      <c r="S258" s="13"/>
      <c r="T258" s="13"/>
      <c r="U258" s="13"/>
      <c r="V258" s="13"/>
      <c r="W258" s="13"/>
      <c r="X258" s="13"/>
      <c r="Y258" s="13"/>
      <c r="Z258" s="13"/>
      <c r="AA258" s="13"/>
    </row>
    <row r="259" spans="1:27" ht="15.75" customHeight="1" x14ac:dyDescent="0.2">
      <c r="A259" s="13"/>
      <c r="B259" s="13"/>
      <c r="C259" s="22"/>
      <c r="D259" s="13"/>
      <c r="E259" s="13"/>
      <c r="F259" s="13"/>
      <c r="G259" s="13"/>
      <c r="H259" s="13"/>
      <c r="I259" s="13"/>
      <c r="J259" s="13"/>
      <c r="K259" s="13"/>
      <c r="L259" s="13"/>
      <c r="M259" s="13"/>
      <c r="N259" s="13"/>
      <c r="O259" s="13"/>
      <c r="P259" s="13"/>
      <c r="Q259" s="13"/>
      <c r="R259" s="13"/>
      <c r="S259" s="13"/>
      <c r="T259" s="13"/>
      <c r="U259" s="13"/>
      <c r="V259" s="13"/>
      <c r="W259" s="13"/>
      <c r="X259" s="13"/>
      <c r="Y259" s="13"/>
      <c r="Z259" s="13"/>
      <c r="AA259" s="13"/>
    </row>
    <row r="260" spans="1:27" ht="15.75" customHeight="1" x14ac:dyDescent="0.2">
      <c r="A260" s="13"/>
      <c r="B260" s="13"/>
      <c r="C260" s="22"/>
      <c r="D260" s="13"/>
      <c r="E260" s="13"/>
      <c r="F260" s="13"/>
      <c r="G260" s="13"/>
      <c r="H260" s="13"/>
      <c r="I260" s="13"/>
      <c r="J260" s="13"/>
      <c r="K260" s="13"/>
      <c r="L260" s="13"/>
      <c r="M260" s="13"/>
      <c r="N260" s="13"/>
      <c r="O260" s="13"/>
      <c r="P260" s="13"/>
      <c r="Q260" s="13"/>
      <c r="R260" s="13"/>
      <c r="S260" s="13"/>
      <c r="T260" s="13"/>
      <c r="U260" s="13"/>
      <c r="V260" s="13"/>
      <c r="W260" s="13"/>
      <c r="X260" s="13"/>
      <c r="Y260" s="13"/>
      <c r="Z260" s="13"/>
      <c r="AA260" s="13"/>
    </row>
    <row r="261" spans="1:27" ht="15.75" customHeight="1" x14ac:dyDescent="0.2">
      <c r="A261" s="13"/>
      <c r="B261" s="13"/>
      <c r="C261" s="22"/>
      <c r="D261" s="13"/>
      <c r="E261" s="13"/>
      <c r="F261" s="13"/>
      <c r="G261" s="13"/>
      <c r="H261" s="13"/>
      <c r="I261" s="13"/>
      <c r="J261" s="13"/>
      <c r="K261" s="13"/>
      <c r="L261" s="13"/>
      <c r="M261" s="13"/>
      <c r="N261" s="13"/>
      <c r="O261" s="13"/>
      <c r="P261" s="13"/>
      <c r="Q261" s="13"/>
      <c r="R261" s="13"/>
      <c r="S261" s="13"/>
      <c r="T261" s="13"/>
      <c r="U261" s="13"/>
      <c r="V261" s="13"/>
      <c r="W261" s="13"/>
      <c r="X261" s="13"/>
      <c r="Y261" s="13"/>
      <c r="Z261" s="13"/>
      <c r="AA261" s="13"/>
    </row>
    <row r="262" spans="1:27" ht="15.75" customHeight="1" x14ac:dyDescent="0.2">
      <c r="A262" s="13"/>
      <c r="B262" s="13"/>
      <c r="C262" s="22"/>
      <c r="D262" s="13"/>
      <c r="E262" s="13"/>
      <c r="F262" s="13"/>
      <c r="G262" s="13"/>
      <c r="H262" s="13"/>
      <c r="I262" s="13"/>
      <c r="J262" s="13"/>
      <c r="K262" s="13"/>
      <c r="L262" s="13"/>
      <c r="M262" s="13"/>
      <c r="N262" s="13"/>
      <c r="O262" s="13"/>
      <c r="P262" s="13"/>
      <c r="Q262" s="13"/>
      <c r="R262" s="13"/>
      <c r="S262" s="13"/>
      <c r="T262" s="13"/>
      <c r="U262" s="13"/>
      <c r="V262" s="13"/>
      <c r="W262" s="13"/>
      <c r="X262" s="13"/>
      <c r="Y262" s="13"/>
      <c r="Z262" s="13"/>
      <c r="AA262" s="13"/>
    </row>
    <row r="263" spans="1:27" ht="15.75" customHeight="1" x14ac:dyDescent="0.2">
      <c r="A263" s="13"/>
      <c r="B263" s="13"/>
      <c r="C263" s="22"/>
      <c r="D263" s="13"/>
      <c r="E263" s="13"/>
      <c r="F263" s="13"/>
      <c r="G263" s="13"/>
      <c r="H263" s="13"/>
      <c r="I263" s="13"/>
      <c r="J263" s="13"/>
      <c r="K263" s="13"/>
      <c r="L263" s="13"/>
      <c r="M263" s="13"/>
      <c r="N263" s="13"/>
      <c r="O263" s="13"/>
      <c r="P263" s="13"/>
      <c r="Q263" s="13"/>
      <c r="R263" s="13"/>
      <c r="S263" s="13"/>
      <c r="T263" s="13"/>
      <c r="U263" s="13"/>
      <c r="V263" s="13"/>
      <c r="W263" s="13"/>
      <c r="X263" s="13"/>
      <c r="Y263" s="13"/>
      <c r="Z263" s="13"/>
      <c r="AA263" s="13"/>
    </row>
    <row r="264" spans="1:27" ht="15.75" customHeight="1" x14ac:dyDescent="0.2">
      <c r="A264" s="13"/>
      <c r="B264" s="13"/>
      <c r="C264" s="22"/>
      <c r="D264" s="13"/>
      <c r="E264" s="13"/>
      <c r="F264" s="13"/>
      <c r="G264" s="13"/>
      <c r="H264" s="13"/>
      <c r="I264" s="13"/>
      <c r="J264" s="13"/>
      <c r="K264" s="13"/>
      <c r="L264" s="13"/>
      <c r="M264" s="13"/>
      <c r="N264" s="13"/>
      <c r="O264" s="13"/>
      <c r="P264" s="13"/>
      <c r="Q264" s="13"/>
      <c r="R264" s="13"/>
      <c r="S264" s="13"/>
      <c r="T264" s="13"/>
      <c r="U264" s="13"/>
      <c r="V264" s="13"/>
      <c r="W264" s="13"/>
      <c r="X264" s="13"/>
      <c r="Y264" s="13"/>
      <c r="Z264" s="13"/>
      <c r="AA264" s="13"/>
    </row>
    <row r="265" spans="1:27" ht="15.75" customHeight="1" x14ac:dyDescent="0.2">
      <c r="A265" s="13"/>
      <c r="B265" s="13"/>
      <c r="C265" s="22"/>
      <c r="D265" s="13"/>
      <c r="E265" s="13"/>
      <c r="F265" s="13"/>
      <c r="G265" s="13"/>
      <c r="H265" s="13"/>
      <c r="I265" s="13"/>
      <c r="J265" s="13"/>
      <c r="K265" s="13"/>
      <c r="L265" s="13"/>
      <c r="M265" s="13"/>
      <c r="N265" s="13"/>
      <c r="O265" s="13"/>
      <c r="P265" s="13"/>
      <c r="Q265" s="13"/>
      <c r="R265" s="13"/>
      <c r="S265" s="13"/>
      <c r="T265" s="13"/>
      <c r="U265" s="13"/>
      <c r="V265" s="13"/>
      <c r="W265" s="13"/>
      <c r="X265" s="13"/>
      <c r="Y265" s="13"/>
      <c r="Z265" s="13"/>
      <c r="AA265" s="13"/>
    </row>
    <row r="266" spans="1:27" ht="15.75" customHeight="1" x14ac:dyDescent="0.2">
      <c r="A266" s="13"/>
      <c r="B266" s="13"/>
      <c r="C266" s="22"/>
      <c r="D266" s="13"/>
      <c r="E266" s="13"/>
      <c r="F266" s="13"/>
      <c r="G266" s="13"/>
      <c r="H266" s="13"/>
      <c r="I266" s="13"/>
      <c r="J266" s="13"/>
      <c r="K266" s="13"/>
      <c r="L266" s="13"/>
      <c r="M266" s="13"/>
      <c r="N266" s="13"/>
      <c r="O266" s="13"/>
      <c r="P266" s="13"/>
      <c r="Q266" s="13"/>
      <c r="R266" s="13"/>
      <c r="S266" s="13"/>
      <c r="T266" s="13"/>
      <c r="U266" s="13"/>
      <c r="V266" s="13"/>
      <c r="W266" s="13"/>
      <c r="X266" s="13"/>
      <c r="Y266" s="13"/>
      <c r="Z266" s="13"/>
      <c r="AA266" s="13"/>
    </row>
    <row r="267" spans="1:27" ht="15.75" customHeight="1" x14ac:dyDescent="0.2">
      <c r="A267" s="13"/>
      <c r="B267" s="13"/>
      <c r="C267" s="22"/>
      <c r="D267" s="13"/>
      <c r="E267" s="13"/>
      <c r="F267" s="13"/>
      <c r="G267" s="13"/>
      <c r="H267" s="13"/>
      <c r="I267" s="13"/>
      <c r="J267" s="13"/>
      <c r="K267" s="13"/>
      <c r="L267" s="13"/>
      <c r="M267" s="13"/>
      <c r="N267" s="13"/>
      <c r="O267" s="13"/>
      <c r="P267" s="13"/>
      <c r="Q267" s="13"/>
      <c r="R267" s="13"/>
      <c r="S267" s="13"/>
      <c r="T267" s="13"/>
      <c r="U267" s="13"/>
      <c r="V267" s="13"/>
      <c r="W267" s="13"/>
      <c r="X267" s="13"/>
      <c r="Y267" s="13"/>
      <c r="Z267" s="13"/>
      <c r="AA267" s="13"/>
    </row>
    <row r="268" spans="1:27" ht="15.75" customHeight="1" x14ac:dyDescent="0.2">
      <c r="A268" s="13"/>
      <c r="B268" s="13"/>
      <c r="C268" s="22"/>
      <c r="D268" s="13"/>
      <c r="E268" s="13"/>
      <c r="F268" s="13"/>
      <c r="G268" s="13"/>
      <c r="H268" s="13"/>
      <c r="I268" s="13"/>
      <c r="J268" s="13"/>
      <c r="K268" s="13"/>
      <c r="L268" s="13"/>
      <c r="M268" s="13"/>
      <c r="N268" s="13"/>
      <c r="O268" s="13"/>
      <c r="P268" s="13"/>
      <c r="Q268" s="13"/>
      <c r="R268" s="13"/>
      <c r="S268" s="13"/>
      <c r="T268" s="13"/>
      <c r="U268" s="13"/>
      <c r="V268" s="13"/>
      <c r="W268" s="13"/>
      <c r="X268" s="13"/>
      <c r="Y268" s="13"/>
      <c r="Z268" s="13"/>
      <c r="AA268" s="13"/>
    </row>
    <row r="269" spans="1:27" ht="15.75" customHeight="1" x14ac:dyDescent="0.2">
      <c r="A269" s="13"/>
      <c r="B269" s="13"/>
      <c r="C269" s="22"/>
      <c r="D269" s="13"/>
      <c r="E269" s="13"/>
      <c r="F269" s="13"/>
      <c r="G269" s="13"/>
      <c r="H269" s="13"/>
      <c r="I269" s="13"/>
      <c r="J269" s="13"/>
      <c r="K269" s="13"/>
      <c r="L269" s="13"/>
      <c r="M269" s="13"/>
      <c r="N269" s="13"/>
      <c r="O269" s="13"/>
      <c r="P269" s="13"/>
      <c r="Q269" s="13"/>
      <c r="R269" s="13"/>
      <c r="S269" s="13"/>
      <c r="T269" s="13"/>
      <c r="U269" s="13"/>
      <c r="V269" s="13"/>
      <c r="W269" s="13"/>
      <c r="X269" s="13"/>
      <c r="Y269" s="13"/>
      <c r="Z269" s="13"/>
      <c r="AA269" s="13"/>
    </row>
    <row r="270" spans="1:27" ht="15.75" customHeight="1" x14ac:dyDescent="0.2">
      <c r="A270" s="13"/>
      <c r="B270" s="13"/>
      <c r="C270" s="22"/>
      <c r="D270" s="13"/>
      <c r="E270" s="13"/>
      <c r="F270" s="13"/>
      <c r="G270" s="13"/>
      <c r="H270" s="13"/>
      <c r="I270" s="13"/>
      <c r="J270" s="13"/>
      <c r="K270" s="13"/>
      <c r="L270" s="13"/>
      <c r="M270" s="13"/>
      <c r="N270" s="13"/>
      <c r="O270" s="13"/>
      <c r="P270" s="13"/>
      <c r="Q270" s="13"/>
      <c r="R270" s="13"/>
      <c r="S270" s="13"/>
      <c r="T270" s="13"/>
      <c r="U270" s="13"/>
      <c r="V270" s="13"/>
      <c r="W270" s="13"/>
      <c r="X270" s="13"/>
      <c r="Y270" s="13"/>
      <c r="Z270" s="13"/>
      <c r="AA270" s="13"/>
    </row>
    <row r="271" spans="1:27" ht="15.75" customHeight="1" x14ac:dyDescent="0.2">
      <c r="A271" s="13"/>
      <c r="B271" s="13"/>
      <c r="C271" s="22"/>
      <c r="D271" s="13"/>
      <c r="E271" s="13"/>
      <c r="F271" s="13"/>
      <c r="G271" s="13"/>
      <c r="H271" s="13"/>
      <c r="I271" s="13"/>
      <c r="J271" s="13"/>
      <c r="K271" s="13"/>
      <c r="L271" s="13"/>
      <c r="M271" s="13"/>
      <c r="N271" s="13"/>
      <c r="O271" s="13"/>
      <c r="P271" s="13"/>
      <c r="Q271" s="13"/>
      <c r="R271" s="13"/>
      <c r="S271" s="13"/>
      <c r="T271" s="13"/>
      <c r="U271" s="13"/>
      <c r="V271" s="13"/>
      <c r="W271" s="13"/>
      <c r="X271" s="13"/>
      <c r="Y271" s="13"/>
      <c r="Z271" s="13"/>
      <c r="AA271" s="13"/>
    </row>
    <row r="272" spans="1:27" ht="15.75" customHeight="1" x14ac:dyDescent="0.2">
      <c r="A272" s="13"/>
      <c r="B272" s="13"/>
      <c r="C272" s="22"/>
      <c r="D272" s="13"/>
      <c r="E272" s="13"/>
      <c r="F272" s="13"/>
      <c r="G272" s="13"/>
      <c r="H272" s="13"/>
      <c r="I272" s="13"/>
      <c r="J272" s="13"/>
      <c r="K272" s="13"/>
      <c r="L272" s="13"/>
      <c r="M272" s="13"/>
      <c r="N272" s="13"/>
      <c r="O272" s="13"/>
      <c r="P272" s="13"/>
      <c r="Q272" s="13"/>
      <c r="R272" s="13"/>
      <c r="S272" s="13"/>
      <c r="T272" s="13"/>
      <c r="U272" s="13"/>
      <c r="V272" s="13"/>
      <c r="W272" s="13"/>
      <c r="X272" s="13"/>
      <c r="Y272" s="13"/>
      <c r="Z272" s="13"/>
      <c r="AA272" s="13"/>
    </row>
    <row r="273" spans="1:27" ht="15.75" customHeight="1" x14ac:dyDescent="0.2">
      <c r="A273" s="13"/>
      <c r="B273" s="13"/>
      <c r="C273" s="22"/>
      <c r="D273" s="13"/>
      <c r="E273" s="13"/>
      <c r="F273" s="13"/>
      <c r="G273" s="13"/>
      <c r="H273" s="13"/>
      <c r="I273" s="13"/>
      <c r="J273" s="13"/>
      <c r="K273" s="13"/>
      <c r="L273" s="13"/>
      <c r="M273" s="13"/>
      <c r="N273" s="13"/>
      <c r="O273" s="13"/>
      <c r="P273" s="13"/>
      <c r="Q273" s="13"/>
      <c r="R273" s="13"/>
      <c r="S273" s="13"/>
      <c r="T273" s="13"/>
      <c r="U273" s="13"/>
      <c r="V273" s="13"/>
      <c r="W273" s="13"/>
      <c r="X273" s="13"/>
      <c r="Y273" s="13"/>
      <c r="Z273" s="13"/>
      <c r="AA273" s="13"/>
    </row>
    <row r="274" spans="1:27" ht="15.75" customHeight="1" x14ac:dyDescent="0.2">
      <c r="A274" s="13"/>
      <c r="B274" s="13"/>
      <c r="C274" s="22"/>
      <c r="D274" s="13"/>
      <c r="E274" s="13"/>
      <c r="F274" s="13"/>
      <c r="G274" s="13"/>
      <c r="H274" s="13"/>
      <c r="I274" s="13"/>
      <c r="J274" s="13"/>
      <c r="K274" s="13"/>
      <c r="L274" s="13"/>
      <c r="M274" s="13"/>
      <c r="N274" s="13"/>
      <c r="O274" s="13"/>
      <c r="P274" s="13"/>
      <c r="Q274" s="13"/>
      <c r="R274" s="13"/>
      <c r="S274" s="13"/>
      <c r="T274" s="13"/>
      <c r="U274" s="13"/>
      <c r="V274" s="13"/>
      <c r="W274" s="13"/>
      <c r="X274" s="13"/>
      <c r="Y274" s="13"/>
      <c r="Z274" s="13"/>
      <c r="AA274" s="13"/>
    </row>
    <row r="275" spans="1:27" ht="15.75" customHeight="1" x14ac:dyDescent="0.2">
      <c r="A275" s="13"/>
      <c r="B275" s="13"/>
      <c r="C275" s="22"/>
      <c r="D275" s="13"/>
      <c r="E275" s="13"/>
      <c r="F275" s="13"/>
      <c r="G275" s="13"/>
      <c r="H275" s="13"/>
      <c r="I275" s="13"/>
      <c r="J275" s="13"/>
      <c r="K275" s="13"/>
      <c r="L275" s="13"/>
      <c r="M275" s="13"/>
      <c r="N275" s="13"/>
      <c r="O275" s="13"/>
      <c r="P275" s="13"/>
      <c r="Q275" s="13"/>
      <c r="R275" s="13"/>
      <c r="S275" s="13"/>
      <c r="T275" s="13"/>
      <c r="U275" s="13"/>
      <c r="V275" s="13"/>
      <c r="W275" s="13"/>
      <c r="X275" s="13"/>
      <c r="Y275" s="13"/>
      <c r="Z275" s="13"/>
      <c r="AA275" s="13"/>
    </row>
    <row r="276" spans="1:27" ht="15.75" customHeight="1" x14ac:dyDescent="0.2">
      <c r="A276" s="13"/>
      <c r="B276" s="13"/>
      <c r="C276" s="22"/>
      <c r="D276" s="13"/>
      <c r="E276" s="13"/>
      <c r="F276" s="13"/>
      <c r="G276" s="13"/>
      <c r="H276" s="13"/>
      <c r="I276" s="13"/>
      <c r="J276" s="13"/>
      <c r="K276" s="13"/>
      <c r="L276" s="13"/>
      <c r="M276" s="13"/>
      <c r="N276" s="13"/>
      <c r="O276" s="13"/>
      <c r="P276" s="13"/>
      <c r="Q276" s="13"/>
      <c r="R276" s="13"/>
      <c r="S276" s="13"/>
      <c r="T276" s="13"/>
      <c r="U276" s="13"/>
      <c r="V276" s="13"/>
      <c r="W276" s="13"/>
      <c r="X276" s="13"/>
      <c r="Y276" s="13"/>
      <c r="Z276" s="13"/>
      <c r="AA276" s="13"/>
    </row>
    <row r="277" spans="1:27" ht="15.75" customHeight="1" x14ac:dyDescent="0.2">
      <c r="A277" s="13"/>
      <c r="B277" s="13"/>
      <c r="C277" s="22"/>
      <c r="D277" s="13"/>
      <c r="E277" s="13"/>
      <c r="F277" s="13"/>
      <c r="G277" s="13"/>
      <c r="H277" s="13"/>
      <c r="I277" s="13"/>
      <c r="J277" s="13"/>
      <c r="K277" s="13"/>
      <c r="L277" s="13"/>
      <c r="M277" s="13"/>
      <c r="N277" s="13"/>
      <c r="O277" s="13"/>
      <c r="P277" s="13"/>
      <c r="Q277" s="13"/>
      <c r="R277" s="13"/>
      <c r="S277" s="13"/>
      <c r="T277" s="13"/>
      <c r="U277" s="13"/>
      <c r="V277" s="13"/>
      <c r="W277" s="13"/>
      <c r="X277" s="13"/>
      <c r="Y277" s="13"/>
      <c r="Z277" s="13"/>
      <c r="AA277" s="13"/>
    </row>
    <row r="278" spans="1:27" ht="15.75" customHeight="1" x14ac:dyDescent="0.2">
      <c r="A278" s="13"/>
      <c r="B278" s="13"/>
      <c r="C278" s="22"/>
      <c r="D278" s="13"/>
      <c r="E278" s="13"/>
      <c r="F278" s="13"/>
      <c r="G278" s="13"/>
      <c r="H278" s="13"/>
      <c r="I278" s="13"/>
      <c r="J278" s="13"/>
      <c r="K278" s="13"/>
      <c r="L278" s="13"/>
      <c r="M278" s="13"/>
      <c r="N278" s="13"/>
      <c r="O278" s="13"/>
      <c r="P278" s="13"/>
      <c r="Q278" s="13"/>
      <c r="R278" s="13"/>
      <c r="S278" s="13"/>
      <c r="T278" s="13"/>
      <c r="U278" s="13"/>
      <c r="V278" s="13"/>
      <c r="W278" s="13"/>
      <c r="X278" s="13"/>
      <c r="Y278" s="13"/>
      <c r="Z278" s="13"/>
      <c r="AA278" s="13"/>
    </row>
    <row r="279" spans="1:27" ht="15.75" customHeight="1" x14ac:dyDescent="0.2">
      <c r="A279" s="13"/>
      <c r="B279" s="13"/>
      <c r="C279" s="22"/>
      <c r="D279" s="13"/>
      <c r="E279" s="13"/>
      <c r="F279" s="13"/>
      <c r="G279" s="13"/>
      <c r="H279" s="13"/>
      <c r="I279" s="13"/>
      <c r="J279" s="13"/>
      <c r="K279" s="13"/>
      <c r="L279" s="13"/>
      <c r="M279" s="13"/>
      <c r="N279" s="13"/>
      <c r="O279" s="13"/>
      <c r="P279" s="13"/>
      <c r="Q279" s="13"/>
      <c r="R279" s="13"/>
      <c r="S279" s="13"/>
      <c r="T279" s="13"/>
      <c r="U279" s="13"/>
      <c r="V279" s="13"/>
      <c r="W279" s="13"/>
      <c r="X279" s="13"/>
      <c r="Y279" s="13"/>
      <c r="Z279" s="13"/>
      <c r="AA279" s="13"/>
    </row>
    <row r="280" spans="1:27" ht="15.75" customHeight="1" x14ac:dyDescent="0.2">
      <c r="A280" s="13"/>
      <c r="B280" s="13"/>
      <c r="C280" s="22"/>
      <c r="D280" s="13"/>
      <c r="E280" s="13"/>
      <c r="F280" s="13"/>
      <c r="G280" s="13"/>
      <c r="H280" s="13"/>
      <c r="I280" s="13"/>
      <c r="J280" s="13"/>
      <c r="K280" s="13"/>
      <c r="L280" s="13"/>
      <c r="M280" s="13"/>
      <c r="N280" s="13"/>
      <c r="O280" s="13"/>
      <c r="P280" s="13"/>
      <c r="Q280" s="13"/>
      <c r="R280" s="13"/>
      <c r="S280" s="13"/>
      <c r="T280" s="13"/>
      <c r="U280" s="13"/>
      <c r="V280" s="13"/>
      <c r="W280" s="13"/>
      <c r="X280" s="13"/>
      <c r="Y280" s="13"/>
      <c r="Z280" s="13"/>
      <c r="AA280" s="13"/>
    </row>
    <row r="281" spans="1:27" ht="15.75" customHeight="1" x14ac:dyDescent="0.2">
      <c r="A281" s="13"/>
      <c r="B281" s="13"/>
      <c r="C281" s="22"/>
      <c r="D281" s="13"/>
      <c r="E281" s="13"/>
      <c r="F281" s="13"/>
      <c r="G281" s="13"/>
      <c r="H281" s="13"/>
      <c r="I281" s="13"/>
      <c r="J281" s="13"/>
      <c r="K281" s="13"/>
      <c r="L281" s="13"/>
      <c r="M281" s="13"/>
      <c r="N281" s="13"/>
      <c r="O281" s="13"/>
      <c r="P281" s="13"/>
      <c r="Q281" s="13"/>
      <c r="R281" s="13"/>
      <c r="S281" s="13"/>
      <c r="T281" s="13"/>
      <c r="U281" s="13"/>
      <c r="V281" s="13"/>
      <c r="W281" s="13"/>
      <c r="X281" s="13"/>
      <c r="Y281" s="13"/>
      <c r="Z281" s="13"/>
      <c r="AA281" s="13"/>
    </row>
    <row r="282" spans="1:27" ht="15.75" customHeight="1" x14ac:dyDescent="0.2">
      <c r="A282" s="13"/>
      <c r="B282" s="13"/>
      <c r="C282" s="22"/>
      <c r="D282" s="13"/>
      <c r="E282" s="13"/>
      <c r="F282" s="13"/>
      <c r="G282" s="13"/>
      <c r="H282" s="13"/>
      <c r="I282" s="13"/>
      <c r="J282" s="13"/>
      <c r="K282" s="13"/>
      <c r="L282" s="13"/>
      <c r="M282" s="13"/>
      <c r="N282" s="13"/>
      <c r="O282" s="13"/>
      <c r="P282" s="13"/>
      <c r="Q282" s="13"/>
      <c r="R282" s="13"/>
      <c r="S282" s="13"/>
      <c r="T282" s="13"/>
      <c r="U282" s="13"/>
      <c r="V282" s="13"/>
      <c r="W282" s="13"/>
      <c r="X282" s="13"/>
      <c r="Y282" s="13"/>
      <c r="Z282" s="13"/>
      <c r="AA282" s="13"/>
    </row>
    <row r="283" spans="1:27" ht="15.75" customHeight="1" x14ac:dyDescent="0.2">
      <c r="A283" s="13"/>
      <c r="B283" s="13"/>
      <c r="C283" s="22"/>
      <c r="D283" s="13"/>
      <c r="E283" s="13"/>
      <c r="F283" s="13"/>
      <c r="G283" s="13"/>
      <c r="H283" s="13"/>
      <c r="I283" s="13"/>
      <c r="J283" s="13"/>
      <c r="K283" s="13"/>
      <c r="L283" s="13"/>
      <c r="M283" s="13"/>
      <c r="N283" s="13"/>
      <c r="O283" s="13"/>
      <c r="P283" s="13"/>
      <c r="Q283" s="13"/>
      <c r="R283" s="13"/>
      <c r="S283" s="13"/>
      <c r="T283" s="13"/>
      <c r="U283" s="13"/>
      <c r="V283" s="13"/>
      <c r="W283" s="13"/>
      <c r="X283" s="13"/>
      <c r="Y283" s="13"/>
      <c r="Z283" s="13"/>
      <c r="AA283" s="13"/>
    </row>
    <row r="284" spans="1:27" ht="15.75" customHeight="1" x14ac:dyDescent="0.2">
      <c r="A284" s="13"/>
      <c r="B284" s="13"/>
      <c r="C284" s="22"/>
      <c r="D284" s="13"/>
      <c r="E284" s="13"/>
      <c r="F284" s="13"/>
      <c r="G284" s="13"/>
      <c r="H284" s="13"/>
      <c r="I284" s="13"/>
      <c r="J284" s="13"/>
      <c r="K284" s="13"/>
      <c r="L284" s="13"/>
      <c r="M284" s="13"/>
      <c r="N284" s="13"/>
      <c r="O284" s="13"/>
      <c r="P284" s="13"/>
      <c r="Q284" s="13"/>
      <c r="R284" s="13"/>
      <c r="S284" s="13"/>
      <c r="T284" s="13"/>
      <c r="U284" s="13"/>
      <c r="V284" s="13"/>
      <c r="W284" s="13"/>
      <c r="X284" s="13"/>
      <c r="Y284" s="13"/>
      <c r="Z284" s="13"/>
      <c r="AA284" s="13"/>
    </row>
    <row r="285" spans="1:27" ht="15.75" customHeight="1" x14ac:dyDescent="0.2">
      <c r="A285" s="13"/>
      <c r="B285" s="13"/>
      <c r="C285" s="22"/>
      <c r="D285" s="13"/>
      <c r="E285" s="13"/>
      <c r="F285" s="13"/>
      <c r="G285" s="13"/>
      <c r="H285" s="13"/>
      <c r="I285" s="13"/>
      <c r="J285" s="13"/>
      <c r="K285" s="13"/>
      <c r="L285" s="13"/>
      <c r="M285" s="13"/>
      <c r="N285" s="13"/>
      <c r="O285" s="13"/>
      <c r="P285" s="13"/>
      <c r="Q285" s="13"/>
      <c r="R285" s="13"/>
      <c r="S285" s="13"/>
      <c r="T285" s="13"/>
      <c r="U285" s="13"/>
      <c r="V285" s="13"/>
      <c r="W285" s="13"/>
      <c r="X285" s="13"/>
      <c r="Y285" s="13"/>
      <c r="Z285" s="13"/>
      <c r="AA285" s="13"/>
    </row>
    <row r="286" spans="1:27" ht="15.75" customHeight="1" x14ac:dyDescent="0.2">
      <c r="A286" s="13"/>
      <c r="B286" s="13"/>
      <c r="C286" s="22"/>
      <c r="D286" s="13"/>
      <c r="E286" s="13"/>
      <c r="F286" s="13"/>
      <c r="G286" s="13"/>
      <c r="H286" s="13"/>
      <c r="I286" s="13"/>
      <c r="J286" s="13"/>
      <c r="K286" s="13"/>
      <c r="L286" s="13"/>
      <c r="M286" s="13"/>
      <c r="N286" s="13"/>
      <c r="O286" s="13"/>
      <c r="P286" s="13"/>
      <c r="Q286" s="13"/>
      <c r="R286" s="13"/>
      <c r="S286" s="13"/>
      <c r="T286" s="13"/>
      <c r="U286" s="13"/>
      <c r="V286" s="13"/>
      <c r="W286" s="13"/>
      <c r="X286" s="13"/>
      <c r="Y286" s="13"/>
      <c r="Z286" s="13"/>
      <c r="AA286" s="13"/>
    </row>
    <row r="287" spans="1:27" ht="15.75" customHeight="1" x14ac:dyDescent="0.2">
      <c r="A287" s="13"/>
      <c r="B287" s="13"/>
      <c r="C287" s="22"/>
      <c r="D287" s="13"/>
      <c r="E287" s="13"/>
      <c r="F287" s="13"/>
      <c r="G287" s="13"/>
      <c r="H287" s="13"/>
      <c r="I287" s="13"/>
      <c r="J287" s="13"/>
      <c r="K287" s="13"/>
      <c r="L287" s="13"/>
      <c r="M287" s="13"/>
      <c r="N287" s="13"/>
      <c r="O287" s="13"/>
      <c r="P287" s="13"/>
      <c r="Q287" s="13"/>
      <c r="R287" s="13"/>
      <c r="S287" s="13"/>
      <c r="T287" s="13"/>
      <c r="U287" s="13"/>
      <c r="V287" s="13"/>
      <c r="W287" s="13"/>
      <c r="X287" s="13"/>
      <c r="Y287" s="13"/>
      <c r="Z287" s="13"/>
      <c r="AA287" s="13"/>
    </row>
    <row r="288" spans="1:27" ht="15.75" customHeight="1" x14ac:dyDescent="0.2">
      <c r="A288" s="13"/>
      <c r="B288" s="13"/>
      <c r="C288" s="22"/>
      <c r="D288" s="13"/>
      <c r="E288" s="13"/>
      <c r="F288" s="13"/>
      <c r="G288" s="13"/>
      <c r="H288" s="13"/>
      <c r="I288" s="13"/>
      <c r="J288" s="13"/>
      <c r="K288" s="13"/>
      <c r="L288" s="13"/>
      <c r="M288" s="13"/>
      <c r="N288" s="13"/>
      <c r="O288" s="13"/>
      <c r="P288" s="13"/>
      <c r="Q288" s="13"/>
      <c r="R288" s="13"/>
      <c r="S288" s="13"/>
      <c r="T288" s="13"/>
      <c r="U288" s="13"/>
      <c r="V288" s="13"/>
      <c r="W288" s="13"/>
      <c r="X288" s="13"/>
      <c r="Y288" s="13"/>
      <c r="Z288" s="13"/>
      <c r="AA288" s="13"/>
    </row>
    <row r="289" spans="1:27" ht="15.75" customHeight="1" x14ac:dyDescent="0.2">
      <c r="A289" s="13"/>
      <c r="B289" s="13"/>
      <c r="C289" s="22"/>
      <c r="D289" s="13"/>
      <c r="E289" s="13"/>
      <c r="F289" s="13"/>
      <c r="G289" s="13"/>
      <c r="H289" s="13"/>
      <c r="I289" s="13"/>
      <c r="J289" s="13"/>
      <c r="K289" s="13"/>
      <c r="L289" s="13"/>
      <c r="M289" s="13"/>
      <c r="N289" s="13"/>
      <c r="O289" s="13"/>
      <c r="P289" s="13"/>
      <c r="Q289" s="13"/>
      <c r="R289" s="13"/>
      <c r="S289" s="13"/>
      <c r="T289" s="13"/>
      <c r="U289" s="13"/>
      <c r="V289" s="13"/>
      <c r="W289" s="13"/>
      <c r="X289" s="13"/>
      <c r="Y289" s="13"/>
      <c r="Z289" s="13"/>
      <c r="AA289" s="13"/>
    </row>
    <row r="290" spans="1:27" ht="15.75" customHeight="1" x14ac:dyDescent="0.2">
      <c r="A290" s="13"/>
      <c r="B290" s="13"/>
      <c r="C290" s="22"/>
      <c r="D290" s="13"/>
      <c r="E290" s="13"/>
      <c r="F290" s="13"/>
      <c r="G290" s="13"/>
      <c r="H290" s="13"/>
      <c r="I290" s="13"/>
      <c r="J290" s="13"/>
      <c r="K290" s="13"/>
      <c r="L290" s="13"/>
      <c r="M290" s="13"/>
      <c r="N290" s="13"/>
      <c r="O290" s="13"/>
      <c r="P290" s="13"/>
      <c r="Q290" s="13"/>
      <c r="R290" s="13"/>
      <c r="S290" s="13"/>
      <c r="T290" s="13"/>
      <c r="U290" s="13"/>
      <c r="V290" s="13"/>
      <c r="W290" s="13"/>
      <c r="X290" s="13"/>
      <c r="Y290" s="13"/>
      <c r="Z290" s="13"/>
      <c r="AA290" s="13"/>
    </row>
    <row r="291" spans="1:27" ht="15.75" customHeight="1" x14ac:dyDescent="0.2">
      <c r="A291" s="13"/>
      <c r="B291" s="13"/>
      <c r="C291" s="22"/>
      <c r="D291" s="13"/>
      <c r="E291" s="13"/>
      <c r="F291" s="13"/>
      <c r="G291" s="13"/>
      <c r="H291" s="13"/>
      <c r="I291" s="13"/>
      <c r="J291" s="13"/>
      <c r="K291" s="13"/>
      <c r="L291" s="13"/>
      <c r="M291" s="13"/>
      <c r="N291" s="13"/>
      <c r="O291" s="13"/>
      <c r="P291" s="13"/>
      <c r="Q291" s="13"/>
      <c r="R291" s="13"/>
      <c r="S291" s="13"/>
      <c r="T291" s="13"/>
      <c r="U291" s="13"/>
      <c r="V291" s="13"/>
      <c r="W291" s="13"/>
      <c r="X291" s="13"/>
      <c r="Y291" s="13"/>
      <c r="Z291" s="13"/>
      <c r="AA291" s="13"/>
    </row>
    <row r="292" spans="1:27" ht="15.75" customHeight="1" x14ac:dyDescent="0.2">
      <c r="A292" s="13"/>
      <c r="B292" s="13"/>
      <c r="C292" s="22"/>
      <c r="D292" s="13"/>
      <c r="E292" s="13"/>
      <c r="F292" s="13"/>
      <c r="G292" s="13"/>
      <c r="H292" s="13"/>
      <c r="I292" s="13"/>
      <c r="J292" s="13"/>
      <c r="K292" s="13"/>
      <c r="L292" s="13"/>
      <c r="M292" s="13"/>
      <c r="N292" s="13"/>
      <c r="O292" s="13"/>
      <c r="P292" s="13"/>
      <c r="Q292" s="13"/>
      <c r="R292" s="13"/>
      <c r="S292" s="13"/>
      <c r="T292" s="13"/>
      <c r="U292" s="13"/>
      <c r="V292" s="13"/>
      <c r="W292" s="13"/>
      <c r="X292" s="13"/>
      <c r="Y292" s="13"/>
      <c r="Z292" s="13"/>
      <c r="AA292" s="13"/>
    </row>
    <row r="293" spans="1:27" ht="15.75" customHeight="1" x14ac:dyDescent="0.2">
      <c r="A293" s="13"/>
      <c r="B293" s="13"/>
      <c r="C293" s="22"/>
      <c r="D293" s="13"/>
      <c r="E293" s="13"/>
      <c r="F293" s="13"/>
      <c r="G293" s="13"/>
      <c r="H293" s="13"/>
      <c r="I293" s="13"/>
      <c r="J293" s="13"/>
      <c r="K293" s="13"/>
      <c r="L293" s="13"/>
      <c r="M293" s="13"/>
      <c r="N293" s="13"/>
      <c r="O293" s="13"/>
      <c r="P293" s="13"/>
      <c r="Q293" s="13"/>
      <c r="R293" s="13"/>
      <c r="S293" s="13"/>
      <c r="T293" s="13"/>
      <c r="U293" s="13"/>
      <c r="V293" s="13"/>
      <c r="W293" s="13"/>
      <c r="X293" s="13"/>
      <c r="Y293" s="13"/>
      <c r="Z293" s="13"/>
      <c r="AA293" s="13"/>
    </row>
    <row r="294" spans="1:27" ht="15.75" customHeight="1" x14ac:dyDescent="0.2">
      <c r="A294" s="13"/>
      <c r="B294" s="13"/>
      <c r="C294" s="22"/>
      <c r="D294" s="13"/>
      <c r="E294" s="13"/>
      <c r="F294" s="13"/>
      <c r="G294" s="13"/>
      <c r="H294" s="13"/>
      <c r="I294" s="13"/>
      <c r="J294" s="13"/>
      <c r="K294" s="13"/>
      <c r="L294" s="13"/>
      <c r="M294" s="13"/>
      <c r="N294" s="13"/>
      <c r="O294" s="13"/>
      <c r="P294" s="13"/>
      <c r="Q294" s="13"/>
      <c r="R294" s="13"/>
      <c r="S294" s="13"/>
      <c r="T294" s="13"/>
      <c r="U294" s="13"/>
      <c r="V294" s="13"/>
      <c r="W294" s="13"/>
      <c r="X294" s="13"/>
      <c r="Y294" s="13"/>
      <c r="Z294" s="13"/>
      <c r="AA294" s="13"/>
    </row>
    <row r="295" spans="1:27" ht="15.75" customHeight="1" x14ac:dyDescent="0.2">
      <c r="A295" s="13"/>
      <c r="B295" s="13"/>
      <c r="C295" s="22"/>
      <c r="D295" s="13"/>
      <c r="E295" s="13"/>
      <c r="F295" s="13"/>
      <c r="G295" s="13"/>
      <c r="H295" s="13"/>
      <c r="I295" s="13"/>
      <c r="J295" s="13"/>
      <c r="K295" s="13"/>
      <c r="L295" s="13"/>
      <c r="M295" s="13"/>
      <c r="N295" s="13"/>
      <c r="O295" s="13"/>
      <c r="P295" s="13"/>
      <c r="Q295" s="13"/>
      <c r="R295" s="13"/>
      <c r="S295" s="13"/>
      <c r="T295" s="13"/>
      <c r="U295" s="13"/>
      <c r="V295" s="13"/>
      <c r="W295" s="13"/>
      <c r="X295" s="13"/>
      <c r="Y295" s="13"/>
      <c r="Z295" s="13"/>
      <c r="AA295" s="13"/>
    </row>
    <row r="296" spans="1:27" ht="15.75" customHeight="1" x14ac:dyDescent="0.2">
      <c r="A296" s="13"/>
      <c r="B296" s="13"/>
      <c r="C296" s="22"/>
      <c r="D296" s="13"/>
      <c r="E296" s="13"/>
      <c r="F296" s="13"/>
      <c r="G296" s="13"/>
      <c r="H296" s="13"/>
      <c r="I296" s="13"/>
      <c r="J296" s="13"/>
      <c r="K296" s="13"/>
      <c r="L296" s="13"/>
      <c r="M296" s="13"/>
      <c r="N296" s="13"/>
      <c r="O296" s="13"/>
      <c r="P296" s="13"/>
      <c r="Q296" s="13"/>
      <c r="R296" s="13"/>
      <c r="S296" s="13"/>
      <c r="T296" s="13"/>
      <c r="U296" s="13"/>
      <c r="V296" s="13"/>
      <c r="W296" s="13"/>
      <c r="X296" s="13"/>
      <c r="Y296" s="13"/>
      <c r="Z296" s="13"/>
      <c r="AA296" s="13"/>
    </row>
    <row r="297" spans="1:27" ht="15.75" customHeight="1" x14ac:dyDescent="0.2">
      <c r="A297" s="13"/>
      <c r="B297" s="13"/>
      <c r="C297" s="22"/>
      <c r="D297" s="13"/>
      <c r="E297" s="13"/>
      <c r="F297" s="13"/>
      <c r="G297" s="13"/>
      <c r="H297" s="13"/>
      <c r="I297" s="13"/>
      <c r="J297" s="13"/>
      <c r="K297" s="13"/>
      <c r="L297" s="13"/>
      <c r="M297" s="13"/>
      <c r="N297" s="13"/>
      <c r="O297" s="13"/>
      <c r="P297" s="13"/>
      <c r="Q297" s="13"/>
      <c r="R297" s="13"/>
      <c r="S297" s="13"/>
      <c r="T297" s="13"/>
      <c r="U297" s="13"/>
      <c r="V297" s="13"/>
      <c r="W297" s="13"/>
      <c r="X297" s="13"/>
      <c r="Y297" s="13"/>
      <c r="Z297" s="13"/>
      <c r="AA297" s="13"/>
    </row>
    <row r="298" spans="1:27" ht="15.75" customHeight="1" x14ac:dyDescent="0.2">
      <c r="A298" s="13"/>
      <c r="B298" s="13"/>
      <c r="C298" s="22"/>
      <c r="D298" s="13"/>
      <c r="E298" s="13"/>
      <c r="F298" s="13"/>
      <c r="G298" s="13"/>
      <c r="H298" s="13"/>
      <c r="I298" s="13"/>
      <c r="J298" s="13"/>
      <c r="K298" s="13"/>
      <c r="L298" s="13"/>
      <c r="M298" s="13"/>
      <c r="N298" s="13"/>
      <c r="O298" s="13"/>
      <c r="P298" s="13"/>
      <c r="Q298" s="13"/>
      <c r="R298" s="13"/>
      <c r="S298" s="13"/>
      <c r="T298" s="13"/>
      <c r="U298" s="13"/>
      <c r="V298" s="13"/>
      <c r="W298" s="13"/>
      <c r="X298" s="13"/>
      <c r="Y298" s="13"/>
      <c r="Z298" s="13"/>
      <c r="AA298" s="13"/>
    </row>
    <row r="299" spans="1:27" ht="15.75" customHeight="1" x14ac:dyDescent="0.2">
      <c r="A299" s="13"/>
      <c r="B299" s="13"/>
      <c r="C299" s="22"/>
      <c r="D299" s="13"/>
      <c r="E299" s="13"/>
      <c r="F299" s="13"/>
      <c r="G299" s="13"/>
      <c r="H299" s="13"/>
      <c r="I299" s="13"/>
      <c r="J299" s="13"/>
      <c r="K299" s="13"/>
      <c r="L299" s="13"/>
      <c r="M299" s="13"/>
      <c r="N299" s="13"/>
      <c r="O299" s="13"/>
      <c r="P299" s="13"/>
      <c r="Q299" s="13"/>
      <c r="R299" s="13"/>
      <c r="S299" s="13"/>
      <c r="T299" s="13"/>
      <c r="U299" s="13"/>
      <c r="V299" s="13"/>
      <c r="W299" s="13"/>
      <c r="X299" s="13"/>
      <c r="Y299" s="13"/>
      <c r="Z299" s="13"/>
      <c r="AA299" s="13"/>
    </row>
    <row r="300" spans="1:27" ht="15.75" customHeight="1" x14ac:dyDescent="0.2">
      <c r="A300" s="13"/>
      <c r="B300" s="13"/>
      <c r="C300" s="22"/>
      <c r="D300" s="13"/>
      <c r="E300" s="13"/>
      <c r="F300" s="13"/>
      <c r="G300" s="13"/>
      <c r="H300" s="13"/>
      <c r="I300" s="13"/>
      <c r="J300" s="13"/>
      <c r="K300" s="13"/>
      <c r="L300" s="13"/>
      <c r="M300" s="13"/>
      <c r="N300" s="13"/>
      <c r="O300" s="13"/>
      <c r="P300" s="13"/>
      <c r="Q300" s="13"/>
      <c r="R300" s="13"/>
      <c r="S300" s="13"/>
      <c r="T300" s="13"/>
      <c r="U300" s="13"/>
      <c r="V300" s="13"/>
      <c r="W300" s="13"/>
      <c r="X300" s="13"/>
      <c r="Y300" s="13"/>
      <c r="Z300" s="13"/>
      <c r="AA300" s="13"/>
    </row>
    <row r="301" spans="1:27" ht="15.75" customHeight="1" x14ac:dyDescent="0.2">
      <c r="A301" s="13"/>
      <c r="B301" s="13"/>
      <c r="C301" s="22"/>
      <c r="D301" s="13"/>
      <c r="E301" s="13"/>
      <c r="F301" s="13"/>
      <c r="G301" s="13"/>
      <c r="H301" s="13"/>
      <c r="I301" s="13"/>
      <c r="J301" s="13"/>
      <c r="K301" s="13"/>
      <c r="L301" s="13"/>
      <c r="M301" s="13"/>
      <c r="N301" s="13"/>
      <c r="O301" s="13"/>
      <c r="P301" s="13"/>
      <c r="Q301" s="13"/>
      <c r="R301" s="13"/>
      <c r="S301" s="13"/>
      <c r="T301" s="13"/>
      <c r="U301" s="13"/>
      <c r="V301" s="13"/>
      <c r="W301" s="13"/>
      <c r="X301" s="13"/>
      <c r="Y301" s="13"/>
      <c r="Z301" s="13"/>
      <c r="AA301" s="13"/>
    </row>
    <row r="302" spans="1:27" ht="15.75" customHeight="1" x14ac:dyDescent="0.2">
      <c r="A302" s="13"/>
      <c r="B302" s="13"/>
      <c r="C302" s="22"/>
      <c r="D302" s="13"/>
      <c r="E302" s="13"/>
      <c r="F302" s="13"/>
      <c r="G302" s="13"/>
      <c r="H302" s="13"/>
      <c r="I302" s="13"/>
      <c r="J302" s="13"/>
      <c r="K302" s="13"/>
      <c r="L302" s="13"/>
      <c r="M302" s="13"/>
      <c r="N302" s="13"/>
      <c r="O302" s="13"/>
      <c r="P302" s="13"/>
      <c r="Q302" s="13"/>
      <c r="R302" s="13"/>
      <c r="S302" s="13"/>
      <c r="T302" s="13"/>
      <c r="U302" s="13"/>
      <c r="V302" s="13"/>
      <c r="W302" s="13"/>
      <c r="X302" s="13"/>
      <c r="Y302" s="13"/>
      <c r="Z302" s="13"/>
      <c r="AA302" s="13"/>
    </row>
    <row r="303" spans="1:27" ht="15.75" customHeight="1" x14ac:dyDescent="0.2">
      <c r="A303" s="13"/>
      <c r="B303" s="13"/>
      <c r="C303" s="22"/>
      <c r="D303" s="13"/>
      <c r="E303" s="13"/>
      <c r="F303" s="13"/>
      <c r="G303" s="13"/>
      <c r="H303" s="13"/>
      <c r="I303" s="13"/>
      <c r="J303" s="13"/>
      <c r="K303" s="13"/>
      <c r="L303" s="13"/>
      <c r="M303" s="13"/>
      <c r="N303" s="13"/>
      <c r="O303" s="13"/>
      <c r="P303" s="13"/>
      <c r="Q303" s="13"/>
      <c r="R303" s="13"/>
      <c r="S303" s="13"/>
      <c r="T303" s="13"/>
      <c r="U303" s="13"/>
      <c r="V303" s="13"/>
      <c r="W303" s="13"/>
      <c r="X303" s="13"/>
      <c r="Y303" s="13"/>
      <c r="Z303" s="13"/>
      <c r="AA303" s="13"/>
    </row>
    <row r="304" spans="1:27" ht="15.75" customHeight="1" x14ac:dyDescent="0.2">
      <c r="A304" s="13"/>
      <c r="B304" s="13"/>
      <c r="C304" s="22"/>
      <c r="D304" s="13"/>
      <c r="E304" s="13"/>
      <c r="F304" s="13"/>
      <c r="G304" s="13"/>
      <c r="H304" s="13"/>
      <c r="I304" s="13"/>
      <c r="J304" s="13"/>
      <c r="K304" s="13"/>
      <c r="L304" s="13"/>
      <c r="M304" s="13"/>
      <c r="N304" s="13"/>
      <c r="O304" s="13"/>
      <c r="P304" s="13"/>
      <c r="Q304" s="13"/>
      <c r="R304" s="13"/>
      <c r="S304" s="13"/>
      <c r="T304" s="13"/>
      <c r="U304" s="13"/>
      <c r="V304" s="13"/>
      <c r="W304" s="13"/>
      <c r="X304" s="13"/>
      <c r="Y304" s="13"/>
      <c r="Z304" s="13"/>
      <c r="AA304" s="13"/>
    </row>
    <row r="305" spans="1:27" ht="15.75" customHeight="1" x14ac:dyDescent="0.2">
      <c r="A305" s="13"/>
      <c r="B305" s="13"/>
      <c r="C305" s="22"/>
      <c r="D305" s="13"/>
      <c r="E305" s="13"/>
      <c r="F305" s="13"/>
      <c r="G305" s="13"/>
      <c r="H305" s="13"/>
      <c r="I305" s="13"/>
      <c r="J305" s="13"/>
      <c r="K305" s="13"/>
      <c r="L305" s="13"/>
      <c r="M305" s="13"/>
      <c r="N305" s="13"/>
      <c r="O305" s="13"/>
      <c r="P305" s="13"/>
      <c r="Q305" s="13"/>
      <c r="R305" s="13"/>
      <c r="S305" s="13"/>
      <c r="T305" s="13"/>
      <c r="U305" s="13"/>
      <c r="V305" s="13"/>
      <c r="W305" s="13"/>
      <c r="X305" s="13"/>
      <c r="Y305" s="13"/>
      <c r="Z305" s="13"/>
      <c r="AA305" s="13"/>
    </row>
    <row r="306" spans="1:27" ht="15.75" customHeight="1" x14ac:dyDescent="0.2">
      <c r="A306" s="13"/>
      <c r="B306" s="13"/>
      <c r="C306" s="22"/>
      <c r="D306" s="13"/>
      <c r="E306" s="13"/>
      <c r="F306" s="13"/>
      <c r="G306" s="13"/>
      <c r="H306" s="13"/>
      <c r="I306" s="13"/>
      <c r="J306" s="13"/>
      <c r="K306" s="13"/>
      <c r="L306" s="13"/>
      <c r="M306" s="13"/>
      <c r="N306" s="13"/>
      <c r="O306" s="13"/>
      <c r="P306" s="13"/>
      <c r="Q306" s="13"/>
      <c r="R306" s="13"/>
      <c r="S306" s="13"/>
      <c r="T306" s="13"/>
      <c r="U306" s="13"/>
      <c r="V306" s="13"/>
      <c r="W306" s="13"/>
      <c r="X306" s="13"/>
      <c r="Y306" s="13"/>
      <c r="Z306" s="13"/>
      <c r="AA306" s="13"/>
    </row>
    <row r="307" spans="1:27" ht="15.75" customHeight="1" x14ac:dyDescent="0.2">
      <c r="A307" s="13"/>
      <c r="B307" s="13"/>
      <c r="C307" s="22"/>
      <c r="D307" s="13"/>
      <c r="E307" s="13"/>
      <c r="F307" s="13"/>
      <c r="G307" s="13"/>
      <c r="H307" s="13"/>
      <c r="I307" s="13"/>
      <c r="J307" s="13"/>
      <c r="K307" s="13"/>
      <c r="L307" s="13"/>
      <c r="M307" s="13"/>
      <c r="N307" s="13"/>
      <c r="O307" s="13"/>
      <c r="P307" s="13"/>
      <c r="Q307" s="13"/>
      <c r="R307" s="13"/>
      <c r="S307" s="13"/>
      <c r="T307" s="13"/>
      <c r="U307" s="13"/>
      <c r="V307" s="13"/>
      <c r="W307" s="13"/>
      <c r="X307" s="13"/>
      <c r="Y307" s="13"/>
      <c r="Z307" s="13"/>
      <c r="AA307" s="13"/>
    </row>
    <row r="308" spans="1:27" ht="15.75" customHeight="1" x14ac:dyDescent="0.2">
      <c r="A308" s="13"/>
      <c r="B308" s="13"/>
      <c r="C308" s="22"/>
      <c r="D308" s="13"/>
      <c r="E308" s="13"/>
      <c r="F308" s="13"/>
      <c r="G308" s="13"/>
      <c r="H308" s="13"/>
      <c r="I308" s="13"/>
      <c r="J308" s="13"/>
      <c r="K308" s="13"/>
      <c r="L308" s="13"/>
      <c r="M308" s="13"/>
      <c r="N308" s="13"/>
      <c r="O308" s="13"/>
      <c r="P308" s="13"/>
      <c r="Q308" s="13"/>
      <c r="R308" s="13"/>
      <c r="S308" s="13"/>
      <c r="T308" s="13"/>
      <c r="U308" s="13"/>
      <c r="V308" s="13"/>
      <c r="W308" s="13"/>
      <c r="X308" s="13"/>
      <c r="Y308" s="13"/>
      <c r="Z308" s="13"/>
      <c r="AA308" s="13"/>
    </row>
    <row r="309" spans="1:27" ht="15.75" customHeight="1" x14ac:dyDescent="0.2">
      <c r="A309" s="13"/>
      <c r="B309" s="13"/>
      <c r="C309" s="22"/>
      <c r="D309" s="13"/>
      <c r="E309" s="13"/>
      <c r="F309" s="13"/>
      <c r="G309" s="13"/>
      <c r="H309" s="13"/>
      <c r="I309" s="13"/>
      <c r="J309" s="13"/>
      <c r="K309" s="13"/>
      <c r="L309" s="13"/>
      <c r="M309" s="13"/>
      <c r="N309" s="13"/>
      <c r="O309" s="13"/>
      <c r="P309" s="13"/>
      <c r="Q309" s="13"/>
      <c r="R309" s="13"/>
      <c r="S309" s="13"/>
      <c r="T309" s="13"/>
      <c r="U309" s="13"/>
      <c r="V309" s="13"/>
      <c r="W309" s="13"/>
      <c r="X309" s="13"/>
      <c r="Y309" s="13"/>
      <c r="Z309" s="13"/>
      <c r="AA309" s="13"/>
    </row>
    <row r="310" spans="1:27" ht="15.75" customHeight="1" x14ac:dyDescent="0.2">
      <c r="A310" s="13"/>
      <c r="B310" s="13"/>
      <c r="C310" s="22"/>
      <c r="D310" s="13"/>
      <c r="E310" s="13"/>
      <c r="F310" s="13"/>
      <c r="G310" s="13"/>
      <c r="H310" s="13"/>
      <c r="I310" s="13"/>
      <c r="J310" s="13"/>
      <c r="K310" s="13"/>
      <c r="L310" s="13"/>
      <c r="M310" s="13"/>
      <c r="N310" s="13"/>
      <c r="O310" s="13"/>
      <c r="P310" s="13"/>
      <c r="Q310" s="13"/>
      <c r="R310" s="13"/>
      <c r="S310" s="13"/>
      <c r="T310" s="13"/>
      <c r="U310" s="13"/>
      <c r="V310" s="13"/>
      <c r="W310" s="13"/>
      <c r="X310" s="13"/>
      <c r="Y310" s="13"/>
      <c r="Z310" s="13"/>
      <c r="AA310" s="13"/>
    </row>
    <row r="311" spans="1:27" ht="15.75" customHeight="1" x14ac:dyDescent="0.2">
      <c r="A311" s="13"/>
      <c r="B311" s="13"/>
      <c r="C311" s="22"/>
      <c r="D311" s="13"/>
      <c r="E311" s="13"/>
      <c r="F311" s="13"/>
      <c r="G311" s="13"/>
      <c r="H311" s="13"/>
      <c r="I311" s="13"/>
      <c r="J311" s="13"/>
      <c r="K311" s="13"/>
      <c r="L311" s="13"/>
      <c r="M311" s="13"/>
      <c r="N311" s="13"/>
      <c r="O311" s="13"/>
      <c r="P311" s="13"/>
      <c r="Q311" s="13"/>
      <c r="R311" s="13"/>
      <c r="S311" s="13"/>
      <c r="T311" s="13"/>
      <c r="U311" s="13"/>
      <c r="V311" s="13"/>
      <c r="W311" s="13"/>
      <c r="X311" s="13"/>
      <c r="Y311" s="13"/>
      <c r="Z311" s="13"/>
      <c r="AA311" s="13"/>
    </row>
    <row r="312" spans="1:27" ht="15.75" customHeight="1" x14ac:dyDescent="0.2">
      <c r="A312" s="13"/>
      <c r="B312" s="13"/>
      <c r="C312" s="22"/>
      <c r="D312" s="13"/>
      <c r="E312" s="13"/>
      <c r="F312" s="13"/>
      <c r="G312" s="13"/>
      <c r="H312" s="13"/>
      <c r="I312" s="13"/>
      <c r="J312" s="13"/>
      <c r="K312" s="13"/>
      <c r="L312" s="13"/>
      <c r="M312" s="13"/>
      <c r="N312" s="13"/>
      <c r="O312" s="13"/>
      <c r="P312" s="13"/>
      <c r="Q312" s="13"/>
      <c r="R312" s="13"/>
      <c r="S312" s="13"/>
      <c r="T312" s="13"/>
      <c r="U312" s="13"/>
      <c r="V312" s="13"/>
      <c r="W312" s="13"/>
      <c r="X312" s="13"/>
      <c r="Y312" s="13"/>
      <c r="Z312" s="13"/>
      <c r="AA312" s="13"/>
    </row>
    <row r="313" spans="1:27" ht="15.75" customHeight="1" x14ac:dyDescent="0.2">
      <c r="A313" s="13"/>
      <c r="B313" s="13"/>
      <c r="C313" s="22"/>
      <c r="D313" s="13"/>
      <c r="E313" s="13"/>
      <c r="F313" s="13"/>
      <c r="G313" s="13"/>
      <c r="H313" s="13"/>
      <c r="I313" s="13"/>
      <c r="J313" s="13"/>
      <c r="K313" s="13"/>
      <c r="L313" s="13"/>
      <c r="M313" s="13"/>
      <c r="N313" s="13"/>
      <c r="O313" s="13"/>
      <c r="P313" s="13"/>
      <c r="Q313" s="13"/>
      <c r="R313" s="13"/>
      <c r="S313" s="13"/>
      <c r="T313" s="13"/>
      <c r="U313" s="13"/>
      <c r="V313" s="13"/>
      <c r="W313" s="13"/>
      <c r="X313" s="13"/>
      <c r="Y313" s="13"/>
      <c r="Z313" s="13"/>
      <c r="AA313" s="13"/>
    </row>
    <row r="314" spans="1:27" ht="15.75" customHeight="1" x14ac:dyDescent="0.2">
      <c r="A314" s="13"/>
      <c r="B314" s="13"/>
      <c r="C314" s="22"/>
      <c r="D314" s="13"/>
      <c r="E314" s="13"/>
      <c r="F314" s="13"/>
      <c r="G314" s="13"/>
      <c r="H314" s="13"/>
      <c r="I314" s="13"/>
      <c r="J314" s="13"/>
      <c r="K314" s="13"/>
      <c r="L314" s="13"/>
      <c r="M314" s="13"/>
      <c r="N314" s="13"/>
      <c r="O314" s="13"/>
      <c r="P314" s="13"/>
      <c r="Q314" s="13"/>
      <c r="R314" s="13"/>
      <c r="S314" s="13"/>
      <c r="T314" s="13"/>
      <c r="U314" s="13"/>
      <c r="V314" s="13"/>
      <c r="W314" s="13"/>
      <c r="X314" s="13"/>
      <c r="Y314" s="13"/>
      <c r="Z314" s="13"/>
      <c r="AA314" s="13"/>
    </row>
    <row r="315" spans="1:27" ht="15.75" customHeight="1" x14ac:dyDescent="0.2">
      <c r="A315" s="13"/>
      <c r="B315" s="13"/>
      <c r="C315" s="22"/>
      <c r="D315" s="13"/>
      <c r="E315" s="13"/>
      <c r="F315" s="13"/>
      <c r="G315" s="13"/>
      <c r="H315" s="13"/>
      <c r="I315" s="13"/>
      <c r="J315" s="13"/>
      <c r="K315" s="13"/>
      <c r="L315" s="13"/>
      <c r="M315" s="13"/>
      <c r="N315" s="13"/>
      <c r="O315" s="13"/>
      <c r="P315" s="13"/>
      <c r="Q315" s="13"/>
      <c r="R315" s="13"/>
      <c r="S315" s="13"/>
      <c r="T315" s="13"/>
      <c r="U315" s="13"/>
      <c r="V315" s="13"/>
      <c r="W315" s="13"/>
      <c r="X315" s="13"/>
      <c r="Y315" s="13"/>
      <c r="Z315" s="13"/>
      <c r="AA315" s="13"/>
    </row>
    <row r="316" spans="1:27" ht="15.75" customHeight="1" x14ac:dyDescent="0.2"/>
    <row r="317" spans="1:27" ht="15.75" customHeight="1" x14ac:dyDescent="0.2"/>
    <row r="318" spans="1:27" ht="15.75" customHeight="1" x14ac:dyDescent="0.2"/>
    <row r="319" spans="1:27" ht="15.75" customHeight="1" x14ac:dyDescent="0.2"/>
    <row r="320" spans="1:27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</sheetData>
  <mergeCells count="63">
    <mergeCell ref="F5:L5"/>
    <mergeCell ref="M5:S5"/>
    <mergeCell ref="T5:Y5"/>
    <mergeCell ref="A1:A3"/>
    <mergeCell ref="B1:AA1"/>
    <mergeCell ref="B2:AA2"/>
    <mergeCell ref="B3:AA3"/>
    <mergeCell ref="C4:AA4"/>
    <mergeCell ref="A5:B5"/>
    <mergeCell ref="C5:E5"/>
    <mergeCell ref="Z5:Z7"/>
    <mergeCell ref="AA5:AA7"/>
    <mergeCell ref="N6:N7"/>
    <mergeCell ref="O6:O7"/>
    <mergeCell ref="P6:P7"/>
    <mergeCell ref="Q6:Q7"/>
    <mergeCell ref="A91:L91"/>
    <mergeCell ref="A92:L92"/>
    <mergeCell ref="F6:F7"/>
    <mergeCell ref="G6:G7"/>
    <mergeCell ref="H6:H7"/>
    <mergeCell ref="K6:L6"/>
    <mergeCell ref="A6:A7"/>
    <mergeCell ref="B6:B7"/>
    <mergeCell ref="C6:C7"/>
    <mergeCell ref="D6:D7"/>
    <mergeCell ref="E6:E7"/>
    <mergeCell ref="A90:L90"/>
    <mergeCell ref="Y6:Y7"/>
    <mergeCell ref="A86:L86"/>
    <mergeCell ref="A87:L87"/>
    <mergeCell ref="A88:L88"/>
    <mergeCell ref="A89:L89"/>
    <mergeCell ref="V6:W6"/>
    <mergeCell ref="X6:X7"/>
    <mergeCell ref="R6:R7"/>
    <mergeCell ref="S6:S7"/>
    <mergeCell ref="T6:U6"/>
    <mergeCell ref="I6:J6"/>
    <mergeCell ref="M6:M7"/>
    <mergeCell ref="A93:L93"/>
    <mergeCell ref="A94:L94"/>
    <mergeCell ref="A95:L95"/>
    <mergeCell ref="A108:L108"/>
    <mergeCell ref="A97:L97"/>
    <mergeCell ref="A98:L98"/>
    <mergeCell ref="A99:L99"/>
    <mergeCell ref="A100:L100"/>
    <mergeCell ref="A101:L101"/>
    <mergeCell ref="A102:L102"/>
    <mergeCell ref="A103:L103"/>
    <mergeCell ref="A104:L104"/>
    <mergeCell ref="A105:L105"/>
    <mergeCell ref="A106:L106"/>
    <mergeCell ref="A107:L107"/>
    <mergeCell ref="A96:L96"/>
    <mergeCell ref="A115:L115"/>
    <mergeCell ref="A109:L109"/>
    <mergeCell ref="A110:L110"/>
    <mergeCell ref="A111:L111"/>
    <mergeCell ref="A112:L112"/>
    <mergeCell ref="A113:L113"/>
    <mergeCell ref="A114:L114"/>
  </mergeCells>
  <conditionalFormatting sqref="AD1:AD3">
    <cfRule type="notContainsBlanks" dxfId="1" priority="1">
      <formula>LEN(TRIM(AD1))&gt;0</formula>
    </cfRule>
  </conditionalFormatting>
  <dataValidations count="7">
    <dataValidation type="list" allowBlank="1" sqref="P22:P23" xr:uid="{00000000-0002-0000-0A00-000000000000}">
      <formula1>#REF!</formula1>
    </dataValidation>
    <dataValidation type="list" allowBlank="1" sqref="P8:P16 P24:P67" xr:uid="{00000000-0002-0000-0A00-000001000000}">
      <formula1>$AD$8:$AD$10</formula1>
    </dataValidation>
    <dataValidation type="list" allowBlank="1" sqref="P17:P21" xr:uid="{00000000-0002-0000-0A00-000002000000}">
      <formula1>$AD$8:$AD$9</formula1>
    </dataValidation>
    <dataValidation type="list" allowBlank="1" sqref="H79:H84" xr:uid="{00000000-0002-0000-0A00-000003000000}">
      <formula1>"SERVIÇO,CURSO,EVENTO,REUNIÃO,OUTROS"</formula1>
      <formula2>0</formula2>
    </dataValidation>
    <dataValidation type="list" allowBlank="1" sqref="P79:P84" xr:uid="{00000000-0002-0000-0A00-000004000000}">
      <formula1>$AD$8:$AD$14</formula1>
      <formula2>0</formula2>
    </dataValidation>
    <dataValidation type="list" allowBlank="1" sqref="P68:P78" xr:uid="{00000000-0002-0000-0A00-000005000000}">
      <formula1>$AD$8:$AD$11</formula1>
    </dataValidation>
    <dataValidation type="list" allowBlank="1" sqref="H8:H78" xr:uid="{00000000-0002-0000-0A00-000006000000}">
      <formula1>"SERVIÇO,CURSO,EVENTO,REUNIÃO,OUTROS"</formula1>
    </dataValidation>
  </dataValidations>
  <pageMargins left="0.51180555555555496" right="0.51180555555555496" top="0.78749999999999998" bottom="0.78749999999999998" header="0" footer="0"/>
  <pageSetup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E992"/>
  <sheetViews>
    <sheetView zoomScaleNormal="100" workbookViewId="0">
      <pane xSplit="3" ySplit="7" topLeftCell="T8" activePane="bottomRight" state="frozen"/>
      <selection activeCell="B8" sqref="B8"/>
      <selection pane="topRight" activeCell="B8" sqref="B8"/>
      <selection pane="bottomLeft" activeCell="B8" sqref="B8"/>
      <selection pane="bottomRight" activeCell="A4" sqref="A4"/>
    </sheetView>
  </sheetViews>
  <sheetFormatPr defaultColWidth="12.625" defaultRowHeight="15" customHeight="1" x14ac:dyDescent="0.2"/>
  <cols>
    <col min="1" max="1" width="18.125" customWidth="1"/>
    <col min="2" max="2" width="15.625" customWidth="1"/>
    <col min="3" max="3" width="40.625" style="23" customWidth="1"/>
    <col min="4" max="4" width="14" customWidth="1"/>
    <col min="5" max="5" width="19.125" bestFit="1" customWidth="1"/>
    <col min="6" max="6" width="51" customWidth="1"/>
    <col min="7" max="7" width="16.875" bestFit="1" customWidth="1"/>
    <col min="8" max="8" width="9.125" bestFit="1" customWidth="1"/>
    <col min="9" max="9" width="7.125" bestFit="1" customWidth="1"/>
    <col min="10" max="10" width="12.625" bestFit="1" customWidth="1"/>
    <col min="11" max="11" width="7.125" bestFit="1" customWidth="1"/>
    <col min="12" max="12" width="38.75" bestFit="1" customWidth="1"/>
    <col min="13" max="13" width="13.125" customWidth="1"/>
    <col min="14" max="14" width="15.625" customWidth="1"/>
    <col min="15" max="15" width="21.75" customWidth="1"/>
    <col min="16" max="16" width="18" customWidth="1"/>
    <col min="17" max="17" width="15.875" bestFit="1" customWidth="1"/>
    <col min="18" max="18" width="19.125" bestFit="1" customWidth="1"/>
    <col min="19" max="19" width="17.5" customWidth="1"/>
    <col min="20" max="20" width="15.5" customWidth="1"/>
    <col min="21" max="21" width="14.75" customWidth="1"/>
    <col min="22" max="22" width="13.125" customWidth="1"/>
    <col min="23" max="23" width="17.25" customWidth="1"/>
    <col min="24" max="24" width="17.5" customWidth="1"/>
    <col min="25" max="25" width="18" customWidth="1"/>
    <col min="26" max="26" width="19.375" customWidth="1"/>
    <col min="27" max="27" width="15.875" customWidth="1"/>
    <col min="28" max="29" width="13.125" customWidth="1"/>
  </cols>
  <sheetData>
    <row r="1" spans="1:31" ht="21" x14ac:dyDescent="0.35">
      <c r="A1" s="567"/>
      <c r="B1" s="569" t="s">
        <v>0</v>
      </c>
      <c r="C1" s="570"/>
      <c r="D1" s="570"/>
      <c r="E1" s="570"/>
      <c r="F1" s="570"/>
      <c r="G1" s="570"/>
      <c r="H1" s="570"/>
      <c r="I1" s="570"/>
      <c r="J1" s="570"/>
      <c r="K1" s="570"/>
      <c r="L1" s="570"/>
      <c r="M1" s="570"/>
      <c r="N1" s="570"/>
      <c r="O1" s="570"/>
      <c r="P1" s="570"/>
      <c r="Q1" s="570"/>
      <c r="R1" s="570"/>
      <c r="S1" s="570"/>
      <c r="T1" s="570"/>
      <c r="U1" s="570"/>
      <c r="V1" s="570"/>
      <c r="W1" s="570"/>
      <c r="X1" s="570"/>
      <c r="Y1" s="570"/>
      <c r="Z1" s="570"/>
      <c r="AA1" s="571"/>
      <c r="AB1" s="1"/>
      <c r="AC1" s="1"/>
      <c r="AD1" s="17" t="s">
        <v>46</v>
      </c>
    </row>
    <row r="2" spans="1:31" ht="21" x14ac:dyDescent="0.35">
      <c r="A2" s="568"/>
      <c r="B2" s="569" t="s">
        <v>73</v>
      </c>
      <c r="C2" s="569"/>
      <c r="D2" s="569"/>
      <c r="E2" s="569"/>
      <c r="F2" s="569"/>
      <c r="G2" s="569"/>
      <c r="H2" s="569"/>
      <c r="I2" s="569"/>
      <c r="J2" s="569"/>
      <c r="K2" s="569"/>
      <c r="L2" s="569"/>
      <c r="M2" s="569"/>
      <c r="N2" s="569"/>
      <c r="O2" s="569"/>
      <c r="P2" s="569"/>
      <c r="Q2" s="569"/>
      <c r="R2" s="569"/>
      <c r="S2" s="569"/>
      <c r="T2" s="569"/>
      <c r="U2" s="569"/>
      <c r="V2" s="569"/>
      <c r="W2" s="569"/>
      <c r="X2" s="569"/>
      <c r="Y2" s="569"/>
      <c r="Z2" s="569"/>
      <c r="AA2" s="569"/>
      <c r="AB2" s="1"/>
      <c r="AC2" s="1"/>
      <c r="AD2" s="17" t="s">
        <v>47</v>
      </c>
    </row>
    <row r="3" spans="1:31" ht="21" x14ac:dyDescent="0.35">
      <c r="A3" s="568"/>
      <c r="B3" s="569" t="s">
        <v>71</v>
      </c>
      <c r="C3" s="570"/>
      <c r="D3" s="570"/>
      <c r="E3" s="570"/>
      <c r="F3" s="570"/>
      <c r="G3" s="570"/>
      <c r="H3" s="570"/>
      <c r="I3" s="570"/>
      <c r="J3" s="570"/>
      <c r="K3" s="570"/>
      <c r="L3" s="570"/>
      <c r="M3" s="570"/>
      <c r="N3" s="570"/>
      <c r="O3" s="570"/>
      <c r="P3" s="570"/>
      <c r="Q3" s="570"/>
      <c r="R3" s="570"/>
      <c r="S3" s="570"/>
      <c r="T3" s="570"/>
      <c r="U3" s="570"/>
      <c r="V3" s="570"/>
      <c r="W3" s="570"/>
      <c r="X3" s="570"/>
      <c r="Y3" s="570"/>
      <c r="Z3" s="570"/>
      <c r="AA3" s="571"/>
      <c r="AB3" s="2"/>
      <c r="AC3" s="2"/>
      <c r="AD3" s="17" t="s">
        <v>48</v>
      </c>
    </row>
    <row r="4" spans="1:31" ht="15" customHeight="1" x14ac:dyDescent="0.25">
      <c r="A4" s="3" t="s">
        <v>1299</v>
      </c>
      <c r="B4" s="4"/>
      <c r="C4" s="572" t="s">
        <v>1</v>
      </c>
      <c r="D4" s="573"/>
      <c r="E4" s="573"/>
      <c r="F4" s="573"/>
      <c r="G4" s="573"/>
      <c r="H4" s="573"/>
      <c r="I4" s="573"/>
      <c r="J4" s="573"/>
      <c r="K4" s="573"/>
      <c r="L4" s="573"/>
      <c r="M4" s="573"/>
      <c r="N4" s="573"/>
      <c r="O4" s="573"/>
      <c r="P4" s="573"/>
      <c r="Q4" s="573"/>
      <c r="R4" s="573"/>
      <c r="S4" s="573"/>
      <c r="T4" s="573"/>
      <c r="U4" s="573"/>
      <c r="V4" s="573"/>
      <c r="W4" s="573"/>
      <c r="X4" s="573"/>
      <c r="Y4" s="573"/>
      <c r="Z4" s="573"/>
      <c r="AA4" s="574"/>
      <c r="AB4" s="2"/>
      <c r="AC4" s="2"/>
    </row>
    <row r="5" spans="1:31" ht="15.75" customHeight="1" x14ac:dyDescent="0.2">
      <c r="A5" s="578" t="s">
        <v>2</v>
      </c>
      <c r="B5" s="580"/>
      <c r="C5" s="578" t="s">
        <v>3</v>
      </c>
      <c r="D5" s="579"/>
      <c r="E5" s="580"/>
      <c r="F5" s="578" t="s">
        <v>4</v>
      </c>
      <c r="G5" s="579"/>
      <c r="H5" s="579"/>
      <c r="I5" s="579"/>
      <c r="J5" s="579"/>
      <c r="K5" s="579"/>
      <c r="L5" s="579"/>
      <c r="M5" s="578" t="s">
        <v>5</v>
      </c>
      <c r="N5" s="579"/>
      <c r="O5" s="579"/>
      <c r="P5" s="579"/>
      <c r="Q5" s="579"/>
      <c r="R5" s="579"/>
      <c r="S5" s="580"/>
      <c r="T5" s="578" t="s">
        <v>6</v>
      </c>
      <c r="U5" s="579"/>
      <c r="V5" s="579"/>
      <c r="W5" s="579"/>
      <c r="X5" s="579"/>
      <c r="Y5" s="580"/>
      <c r="Z5" s="575" t="s">
        <v>24</v>
      </c>
      <c r="AA5" s="575" t="s">
        <v>25</v>
      </c>
      <c r="AB5" s="5"/>
      <c r="AC5" s="5"/>
      <c r="AD5" s="5"/>
    </row>
    <row r="6" spans="1:31" ht="15.75" customHeight="1" x14ac:dyDescent="0.2">
      <c r="A6" s="575" t="s">
        <v>7</v>
      </c>
      <c r="B6" s="575" t="s">
        <v>8</v>
      </c>
      <c r="C6" s="575" t="s">
        <v>9</v>
      </c>
      <c r="D6" s="575" t="s">
        <v>10</v>
      </c>
      <c r="E6" s="575" t="s">
        <v>11</v>
      </c>
      <c r="F6" s="575" t="s">
        <v>26</v>
      </c>
      <c r="G6" s="575" t="s">
        <v>27</v>
      </c>
      <c r="H6" s="575" t="s">
        <v>28</v>
      </c>
      <c r="I6" s="578" t="s">
        <v>12</v>
      </c>
      <c r="J6" s="580"/>
      <c r="K6" s="582" t="s">
        <v>13</v>
      </c>
      <c r="L6" s="580"/>
      <c r="M6" s="575" t="s">
        <v>29</v>
      </c>
      <c r="N6" s="575" t="s">
        <v>30</v>
      </c>
      <c r="O6" s="575" t="s">
        <v>31</v>
      </c>
      <c r="P6" s="575" t="s">
        <v>32</v>
      </c>
      <c r="Q6" s="581" t="s">
        <v>33</v>
      </c>
      <c r="R6" s="581" t="s">
        <v>34</v>
      </c>
      <c r="S6" s="581" t="s">
        <v>35</v>
      </c>
      <c r="T6" s="582" t="s">
        <v>14</v>
      </c>
      <c r="U6" s="580"/>
      <c r="V6" s="582" t="s">
        <v>15</v>
      </c>
      <c r="W6" s="580"/>
      <c r="X6" s="575" t="s">
        <v>36</v>
      </c>
      <c r="Y6" s="581" t="s">
        <v>37</v>
      </c>
      <c r="Z6" s="576"/>
      <c r="AA6" s="576"/>
      <c r="AB6" s="5"/>
      <c r="AC6" s="5"/>
      <c r="AD6" s="5"/>
      <c r="AE6" s="5"/>
    </row>
    <row r="7" spans="1:31" ht="30" x14ac:dyDescent="0.2">
      <c r="A7" s="577"/>
      <c r="B7" s="577"/>
      <c r="C7" s="597"/>
      <c r="D7" s="577"/>
      <c r="E7" s="577"/>
      <c r="F7" s="577"/>
      <c r="G7" s="577"/>
      <c r="H7" s="577"/>
      <c r="I7" s="15" t="s">
        <v>38</v>
      </c>
      <c r="J7" s="15" t="s">
        <v>39</v>
      </c>
      <c r="K7" s="15" t="s">
        <v>40</v>
      </c>
      <c r="L7" s="16" t="s">
        <v>41</v>
      </c>
      <c r="M7" s="577"/>
      <c r="N7" s="577"/>
      <c r="O7" s="577"/>
      <c r="P7" s="577"/>
      <c r="Q7" s="577"/>
      <c r="R7" s="577"/>
      <c r="S7" s="577"/>
      <c r="T7" s="15" t="s">
        <v>42</v>
      </c>
      <c r="U7" s="16" t="s">
        <v>43</v>
      </c>
      <c r="V7" s="15" t="s">
        <v>44</v>
      </c>
      <c r="W7" s="16" t="s">
        <v>45</v>
      </c>
      <c r="X7" s="577"/>
      <c r="Y7" s="577"/>
      <c r="Z7" s="577"/>
      <c r="AA7" s="577"/>
      <c r="AB7" s="5"/>
      <c r="AC7" s="5"/>
      <c r="AD7" s="5"/>
      <c r="AE7" s="5"/>
    </row>
    <row r="8" spans="1:31" ht="114" x14ac:dyDescent="0.2">
      <c r="A8" s="248" t="s">
        <v>329</v>
      </c>
      <c r="B8" s="248" t="s">
        <v>329</v>
      </c>
      <c r="C8" s="249" t="s">
        <v>672</v>
      </c>
      <c r="D8" s="248" t="s">
        <v>72</v>
      </c>
      <c r="E8" s="249" t="s">
        <v>619</v>
      </c>
      <c r="F8" s="250" t="s">
        <v>685</v>
      </c>
      <c r="G8" s="251"/>
      <c r="H8" s="252"/>
      <c r="I8" s="253" t="s">
        <v>78</v>
      </c>
      <c r="J8" s="254" t="s">
        <v>79</v>
      </c>
      <c r="K8" s="252" t="s">
        <v>686</v>
      </c>
      <c r="L8" s="255" t="s">
        <v>175</v>
      </c>
      <c r="M8" s="256"/>
      <c r="N8" s="256"/>
      <c r="O8" s="257"/>
      <c r="P8" s="258"/>
      <c r="Q8" s="258"/>
      <c r="R8" s="258"/>
      <c r="S8" s="131">
        <f>Q8+R8</f>
        <v>0</v>
      </c>
      <c r="T8" s="20">
        <v>2</v>
      </c>
      <c r="U8" s="130">
        <v>339.36</v>
      </c>
      <c r="V8" s="20">
        <v>0</v>
      </c>
      <c r="W8" s="130">
        <v>0</v>
      </c>
      <c r="X8" s="20">
        <v>0</v>
      </c>
      <c r="Y8" s="131">
        <f>(T8*U8)+(V8*W8)</f>
        <v>678.72</v>
      </c>
      <c r="Z8" s="131">
        <f t="shared" ref="Z8:Z57" si="0">S8+Y8</f>
        <v>678.72</v>
      </c>
      <c r="AA8" s="247" t="s">
        <v>687</v>
      </c>
      <c r="AB8" s="5"/>
      <c r="AC8" s="5"/>
      <c r="AE8" s="5"/>
    </row>
    <row r="9" spans="1:31" ht="28.5" x14ac:dyDescent="0.2">
      <c r="A9" s="248" t="s">
        <v>329</v>
      </c>
      <c r="B9" s="119" t="s">
        <v>424</v>
      </c>
      <c r="C9" s="538" t="s">
        <v>429</v>
      </c>
      <c r="D9" s="117">
        <v>1780522</v>
      </c>
      <c r="E9" s="117" t="s">
        <v>369</v>
      </c>
      <c r="F9" s="117" t="s">
        <v>6</v>
      </c>
      <c r="G9" s="539" t="s">
        <v>475</v>
      </c>
      <c r="H9" s="117" t="s">
        <v>372</v>
      </c>
      <c r="I9" s="117" t="s">
        <v>78</v>
      </c>
      <c r="J9" s="540" t="s">
        <v>79</v>
      </c>
      <c r="K9" s="117" t="s">
        <v>78</v>
      </c>
      <c r="L9" s="541" t="s">
        <v>335</v>
      </c>
      <c r="M9" s="542"/>
      <c r="N9" s="542"/>
      <c r="O9" s="543"/>
      <c r="P9" s="544"/>
      <c r="Q9" s="544">
        <v>0</v>
      </c>
      <c r="R9" s="544">
        <v>0</v>
      </c>
      <c r="S9" s="545">
        <f t="shared" ref="S9:S17" si="1">Q9+R9</f>
        <v>0</v>
      </c>
      <c r="T9" s="117">
        <v>0</v>
      </c>
      <c r="U9" s="544">
        <v>0</v>
      </c>
      <c r="V9" s="117">
        <v>6</v>
      </c>
      <c r="W9" s="544">
        <v>263.87</v>
      </c>
      <c r="X9" s="168">
        <v>1583.22</v>
      </c>
      <c r="Y9" s="545">
        <f t="shared" ref="Y9:Y50" si="2">(T9*U9)+(V9*W9)</f>
        <v>1583.22</v>
      </c>
      <c r="Z9" s="545">
        <f t="shared" si="0"/>
        <v>1583.22</v>
      </c>
      <c r="AA9" s="112" t="s">
        <v>81</v>
      </c>
      <c r="AB9" s="5"/>
      <c r="AC9" s="5"/>
    </row>
    <row r="10" spans="1:31" ht="28.5" x14ac:dyDescent="0.2">
      <c r="A10" s="248" t="s">
        <v>329</v>
      </c>
      <c r="B10" s="119" t="s">
        <v>424</v>
      </c>
      <c r="C10" s="538" t="s">
        <v>460</v>
      </c>
      <c r="D10" s="117">
        <v>3400794</v>
      </c>
      <c r="E10" s="117" t="s">
        <v>369</v>
      </c>
      <c r="F10" s="117" t="s">
        <v>6</v>
      </c>
      <c r="G10" s="539" t="s">
        <v>475</v>
      </c>
      <c r="H10" s="117" t="s">
        <v>372</v>
      </c>
      <c r="I10" s="117" t="s">
        <v>78</v>
      </c>
      <c r="J10" s="540" t="s">
        <v>79</v>
      </c>
      <c r="K10" s="117" t="s">
        <v>78</v>
      </c>
      <c r="L10" s="541" t="s">
        <v>335</v>
      </c>
      <c r="M10" s="542"/>
      <c r="N10" s="542"/>
      <c r="O10" s="543"/>
      <c r="P10" s="544"/>
      <c r="Q10" s="544">
        <v>0</v>
      </c>
      <c r="R10" s="544">
        <v>0</v>
      </c>
      <c r="S10" s="545">
        <f t="shared" si="1"/>
        <v>0</v>
      </c>
      <c r="T10" s="117">
        <v>0</v>
      </c>
      <c r="U10" s="544">
        <v>0</v>
      </c>
      <c r="V10" s="117">
        <v>6</v>
      </c>
      <c r="W10" s="544">
        <v>263.87</v>
      </c>
      <c r="X10" s="168">
        <v>1583.22</v>
      </c>
      <c r="Y10" s="545">
        <f t="shared" si="2"/>
        <v>1583.22</v>
      </c>
      <c r="Z10" s="545">
        <f t="shared" si="0"/>
        <v>1583.22</v>
      </c>
      <c r="AA10" s="112" t="s">
        <v>81</v>
      </c>
      <c r="AB10" s="13"/>
      <c r="AC10" s="13"/>
    </row>
    <row r="11" spans="1:31" ht="28.5" x14ac:dyDescent="0.2">
      <c r="A11" s="248" t="s">
        <v>329</v>
      </c>
      <c r="B11" s="119" t="s">
        <v>424</v>
      </c>
      <c r="C11" s="538" t="s">
        <v>401</v>
      </c>
      <c r="D11" s="117">
        <v>1878638</v>
      </c>
      <c r="E11" s="117" t="s">
        <v>369</v>
      </c>
      <c r="F11" s="117" t="s">
        <v>6</v>
      </c>
      <c r="G11" s="539" t="s">
        <v>475</v>
      </c>
      <c r="H11" s="117" t="s">
        <v>372</v>
      </c>
      <c r="I11" s="117" t="s">
        <v>78</v>
      </c>
      <c r="J11" s="540" t="s">
        <v>79</v>
      </c>
      <c r="K11" s="117" t="s">
        <v>78</v>
      </c>
      <c r="L11" s="541" t="s">
        <v>335</v>
      </c>
      <c r="M11" s="542"/>
      <c r="N11" s="542"/>
      <c r="O11" s="543"/>
      <c r="P11" s="544"/>
      <c r="Q11" s="544">
        <v>0</v>
      </c>
      <c r="R11" s="544">
        <v>0</v>
      </c>
      <c r="S11" s="545">
        <f t="shared" si="1"/>
        <v>0</v>
      </c>
      <c r="T11" s="117">
        <v>0</v>
      </c>
      <c r="U11" s="544">
        <v>0</v>
      </c>
      <c r="V11" s="117">
        <v>10</v>
      </c>
      <c r="W11" s="544">
        <v>263.87</v>
      </c>
      <c r="X11" s="168">
        <v>2638.7</v>
      </c>
      <c r="Y11" s="545">
        <f t="shared" si="2"/>
        <v>2638.7</v>
      </c>
      <c r="Z11" s="545">
        <f t="shared" si="0"/>
        <v>2638.7</v>
      </c>
      <c r="AA11" s="546"/>
      <c r="AB11" s="13"/>
      <c r="AC11" s="13"/>
    </row>
    <row r="12" spans="1:31" ht="28.5" x14ac:dyDescent="0.2">
      <c r="A12" s="248" t="s">
        <v>329</v>
      </c>
      <c r="B12" s="119" t="s">
        <v>424</v>
      </c>
      <c r="C12" s="538" t="s">
        <v>436</v>
      </c>
      <c r="D12" s="117">
        <v>1879600</v>
      </c>
      <c r="E12" s="117" t="s">
        <v>369</v>
      </c>
      <c r="F12" s="117" t="s">
        <v>6</v>
      </c>
      <c r="G12" s="539" t="s">
        <v>475</v>
      </c>
      <c r="H12" s="117" t="s">
        <v>372</v>
      </c>
      <c r="I12" s="117" t="s">
        <v>78</v>
      </c>
      <c r="J12" s="540" t="s">
        <v>79</v>
      </c>
      <c r="K12" s="117" t="s">
        <v>78</v>
      </c>
      <c r="L12" s="541" t="s">
        <v>335</v>
      </c>
      <c r="M12" s="542"/>
      <c r="N12" s="542"/>
      <c r="O12" s="543"/>
      <c r="P12" s="544"/>
      <c r="Q12" s="544">
        <v>0</v>
      </c>
      <c r="R12" s="544">
        <v>0</v>
      </c>
      <c r="S12" s="545">
        <f t="shared" si="1"/>
        <v>0</v>
      </c>
      <c r="T12" s="117">
        <v>0</v>
      </c>
      <c r="U12" s="544">
        <v>0</v>
      </c>
      <c r="V12" s="117">
        <v>10</v>
      </c>
      <c r="W12" s="544">
        <v>263.87</v>
      </c>
      <c r="X12" s="168">
        <v>2638.7</v>
      </c>
      <c r="Y12" s="545">
        <f t="shared" si="2"/>
        <v>2638.7</v>
      </c>
      <c r="Z12" s="545">
        <v>2638.7</v>
      </c>
      <c r="AA12" s="546"/>
      <c r="AB12" s="13"/>
      <c r="AC12" s="13"/>
    </row>
    <row r="13" spans="1:31" ht="28.5" x14ac:dyDescent="0.2">
      <c r="A13" s="248" t="s">
        <v>329</v>
      </c>
      <c r="B13" s="119" t="s">
        <v>424</v>
      </c>
      <c r="C13" s="538" t="s">
        <v>382</v>
      </c>
      <c r="D13" s="117">
        <v>1866532</v>
      </c>
      <c r="E13" s="117" t="s">
        <v>369</v>
      </c>
      <c r="F13" s="117" t="s">
        <v>6</v>
      </c>
      <c r="G13" s="539" t="s">
        <v>475</v>
      </c>
      <c r="H13" s="117" t="s">
        <v>372</v>
      </c>
      <c r="I13" s="117" t="s">
        <v>78</v>
      </c>
      <c r="J13" s="540" t="s">
        <v>79</v>
      </c>
      <c r="K13" s="117" t="s">
        <v>78</v>
      </c>
      <c r="L13" s="541" t="s">
        <v>335</v>
      </c>
      <c r="M13" s="542"/>
      <c r="N13" s="542"/>
      <c r="O13" s="543"/>
      <c r="P13" s="544"/>
      <c r="Q13" s="544">
        <v>0</v>
      </c>
      <c r="R13" s="544">
        <v>0</v>
      </c>
      <c r="S13" s="545">
        <f t="shared" si="1"/>
        <v>0</v>
      </c>
      <c r="T13" s="117">
        <v>0</v>
      </c>
      <c r="U13" s="544">
        <v>0</v>
      </c>
      <c r="V13" s="117">
        <v>7</v>
      </c>
      <c r="W13" s="544">
        <v>263.87</v>
      </c>
      <c r="X13" s="168">
        <v>1847.09</v>
      </c>
      <c r="Y13" s="545">
        <f t="shared" si="2"/>
        <v>1847.0900000000001</v>
      </c>
      <c r="Z13" s="545">
        <v>1847.09</v>
      </c>
      <c r="AA13" s="546"/>
      <c r="AB13" s="13"/>
      <c r="AC13" s="13"/>
    </row>
    <row r="14" spans="1:31" ht="28.5" x14ac:dyDescent="0.2">
      <c r="A14" s="248" t="s">
        <v>329</v>
      </c>
      <c r="B14" s="119" t="s">
        <v>424</v>
      </c>
      <c r="C14" s="538" t="s">
        <v>384</v>
      </c>
      <c r="D14" s="117">
        <v>1085590</v>
      </c>
      <c r="E14" s="117" t="s">
        <v>369</v>
      </c>
      <c r="F14" s="117" t="s">
        <v>6</v>
      </c>
      <c r="G14" s="539" t="s">
        <v>475</v>
      </c>
      <c r="H14" s="117" t="s">
        <v>372</v>
      </c>
      <c r="I14" s="117" t="s">
        <v>78</v>
      </c>
      <c r="J14" s="540" t="s">
        <v>79</v>
      </c>
      <c r="K14" s="117" t="s">
        <v>78</v>
      </c>
      <c r="L14" s="541" t="s">
        <v>335</v>
      </c>
      <c r="M14" s="542"/>
      <c r="N14" s="542"/>
      <c r="O14" s="543"/>
      <c r="P14" s="544"/>
      <c r="Q14" s="544">
        <v>0</v>
      </c>
      <c r="R14" s="544">
        <v>0</v>
      </c>
      <c r="S14" s="545">
        <f t="shared" si="1"/>
        <v>0</v>
      </c>
      <c r="T14" s="117">
        <v>0</v>
      </c>
      <c r="U14" s="544">
        <v>0</v>
      </c>
      <c r="V14" s="117">
        <v>7</v>
      </c>
      <c r="W14" s="544">
        <v>263.87</v>
      </c>
      <c r="X14" s="168">
        <v>1847.09</v>
      </c>
      <c r="Y14" s="545">
        <f t="shared" si="2"/>
        <v>1847.0900000000001</v>
      </c>
      <c r="Z14" s="545">
        <v>1847.09</v>
      </c>
      <c r="AA14" s="546"/>
      <c r="AB14" s="13"/>
      <c r="AC14" s="13"/>
    </row>
    <row r="15" spans="1:31" ht="28.5" x14ac:dyDescent="0.2">
      <c r="A15" s="248" t="s">
        <v>329</v>
      </c>
      <c r="B15" s="119" t="s">
        <v>424</v>
      </c>
      <c r="C15" s="538" t="s">
        <v>480</v>
      </c>
      <c r="D15" s="117">
        <v>1877305</v>
      </c>
      <c r="E15" s="117" t="s">
        <v>369</v>
      </c>
      <c r="F15" s="117" t="s">
        <v>6</v>
      </c>
      <c r="G15" s="539" t="s">
        <v>475</v>
      </c>
      <c r="H15" s="117" t="s">
        <v>372</v>
      </c>
      <c r="I15" s="117" t="s">
        <v>78</v>
      </c>
      <c r="J15" s="540" t="s">
        <v>79</v>
      </c>
      <c r="K15" s="117" t="s">
        <v>78</v>
      </c>
      <c r="L15" s="541" t="s">
        <v>335</v>
      </c>
      <c r="M15" s="542"/>
      <c r="N15" s="542"/>
      <c r="O15" s="543"/>
      <c r="P15" s="544"/>
      <c r="Q15" s="544">
        <v>0</v>
      </c>
      <c r="R15" s="544">
        <v>0</v>
      </c>
      <c r="S15" s="545">
        <f t="shared" si="1"/>
        <v>0</v>
      </c>
      <c r="T15" s="117">
        <v>0</v>
      </c>
      <c r="U15" s="544">
        <v>0</v>
      </c>
      <c r="V15" s="117">
        <v>7</v>
      </c>
      <c r="W15" s="544">
        <v>263.87</v>
      </c>
      <c r="X15" s="168">
        <v>1847.09</v>
      </c>
      <c r="Y15" s="545">
        <f t="shared" si="2"/>
        <v>1847.0900000000001</v>
      </c>
      <c r="Z15" s="545">
        <f t="shared" si="0"/>
        <v>1847.0900000000001</v>
      </c>
      <c r="AA15" s="112" t="s">
        <v>81</v>
      </c>
      <c r="AB15" s="13"/>
      <c r="AC15" s="13"/>
    </row>
    <row r="16" spans="1:31" ht="28.5" x14ac:dyDescent="0.2">
      <c r="A16" s="248" t="s">
        <v>329</v>
      </c>
      <c r="B16" s="119" t="s">
        <v>424</v>
      </c>
      <c r="C16" s="538" t="s">
        <v>381</v>
      </c>
      <c r="D16" s="117">
        <v>1877321</v>
      </c>
      <c r="E16" s="117" t="s">
        <v>369</v>
      </c>
      <c r="F16" s="117" t="s">
        <v>6</v>
      </c>
      <c r="G16" s="539" t="s">
        <v>475</v>
      </c>
      <c r="H16" s="117" t="s">
        <v>372</v>
      </c>
      <c r="I16" s="117" t="s">
        <v>78</v>
      </c>
      <c r="J16" s="540" t="s">
        <v>79</v>
      </c>
      <c r="K16" s="117" t="s">
        <v>78</v>
      </c>
      <c r="L16" s="541" t="s">
        <v>335</v>
      </c>
      <c r="M16" s="542"/>
      <c r="N16" s="542"/>
      <c r="O16" s="543"/>
      <c r="P16" s="544"/>
      <c r="Q16" s="544">
        <v>0</v>
      </c>
      <c r="R16" s="544">
        <v>0</v>
      </c>
      <c r="S16" s="545">
        <f t="shared" si="1"/>
        <v>0</v>
      </c>
      <c r="T16" s="117">
        <v>0</v>
      </c>
      <c r="U16" s="544">
        <v>0</v>
      </c>
      <c r="V16" s="117">
        <v>7</v>
      </c>
      <c r="W16" s="544">
        <v>263.87</v>
      </c>
      <c r="X16" s="168">
        <v>1847.09</v>
      </c>
      <c r="Y16" s="545">
        <f t="shared" si="2"/>
        <v>1847.0900000000001</v>
      </c>
      <c r="Z16" s="545">
        <f t="shared" si="0"/>
        <v>1847.0900000000001</v>
      </c>
      <c r="AA16" s="112" t="s">
        <v>81</v>
      </c>
      <c r="AB16" s="13"/>
      <c r="AC16" s="13"/>
    </row>
    <row r="17" spans="1:31" ht="28.5" x14ac:dyDescent="0.2">
      <c r="A17" s="248" t="s">
        <v>329</v>
      </c>
      <c r="B17" s="119" t="s">
        <v>424</v>
      </c>
      <c r="C17" s="538" t="s">
        <v>380</v>
      </c>
      <c r="D17" s="117">
        <v>1711024</v>
      </c>
      <c r="E17" s="117" t="s">
        <v>369</v>
      </c>
      <c r="F17" s="117" t="s">
        <v>6</v>
      </c>
      <c r="G17" s="539" t="s">
        <v>475</v>
      </c>
      <c r="H17" s="117" t="s">
        <v>372</v>
      </c>
      <c r="I17" s="117" t="s">
        <v>78</v>
      </c>
      <c r="J17" s="540" t="s">
        <v>79</v>
      </c>
      <c r="K17" s="117" t="s">
        <v>78</v>
      </c>
      <c r="L17" s="541" t="s">
        <v>335</v>
      </c>
      <c r="M17" s="542"/>
      <c r="N17" s="542"/>
      <c r="O17" s="543"/>
      <c r="P17" s="544"/>
      <c r="Q17" s="544">
        <v>0</v>
      </c>
      <c r="R17" s="544">
        <v>0</v>
      </c>
      <c r="S17" s="545">
        <f t="shared" si="1"/>
        <v>0</v>
      </c>
      <c r="T17" s="117">
        <v>0</v>
      </c>
      <c r="U17" s="544">
        <v>0</v>
      </c>
      <c r="V17" s="117">
        <v>7</v>
      </c>
      <c r="W17" s="544">
        <v>263.87</v>
      </c>
      <c r="X17" s="168">
        <v>1847.09</v>
      </c>
      <c r="Y17" s="545">
        <f t="shared" si="2"/>
        <v>1847.0900000000001</v>
      </c>
      <c r="Z17" s="545">
        <f t="shared" si="0"/>
        <v>1847.0900000000001</v>
      </c>
      <c r="AA17" s="112" t="s">
        <v>81</v>
      </c>
      <c r="AB17" s="13"/>
      <c r="AC17" s="13"/>
    </row>
    <row r="18" spans="1:31" ht="28.5" x14ac:dyDescent="0.2">
      <c r="A18" s="248" t="s">
        <v>329</v>
      </c>
      <c r="B18" s="119" t="s">
        <v>424</v>
      </c>
      <c r="C18" s="548" t="s">
        <v>432</v>
      </c>
      <c r="D18" s="547">
        <v>1867024</v>
      </c>
      <c r="E18" s="117" t="s">
        <v>369</v>
      </c>
      <c r="F18" s="117" t="s">
        <v>6</v>
      </c>
      <c r="G18" s="539" t="s">
        <v>475</v>
      </c>
      <c r="H18" s="117" t="s">
        <v>372</v>
      </c>
      <c r="I18" s="117" t="s">
        <v>78</v>
      </c>
      <c r="J18" s="540" t="s">
        <v>79</v>
      </c>
      <c r="K18" s="117" t="s">
        <v>78</v>
      </c>
      <c r="L18" s="541" t="s">
        <v>335</v>
      </c>
      <c r="M18" s="549"/>
      <c r="N18" s="549"/>
      <c r="O18" s="550"/>
      <c r="P18" s="551"/>
      <c r="Q18" s="551">
        <v>0</v>
      </c>
      <c r="R18" s="551">
        <v>0</v>
      </c>
      <c r="S18" s="552">
        <f>-S17</f>
        <v>0</v>
      </c>
      <c r="T18" s="547">
        <v>0</v>
      </c>
      <c r="U18" s="551">
        <v>0</v>
      </c>
      <c r="V18" s="547">
        <v>7</v>
      </c>
      <c r="W18" s="544">
        <v>263.87</v>
      </c>
      <c r="X18" s="168">
        <v>1847.09</v>
      </c>
      <c r="Y18" s="545">
        <f t="shared" si="2"/>
        <v>1847.0900000000001</v>
      </c>
      <c r="Z18" s="552">
        <v>1847.09</v>
      </c>
      <c r="AA18" s="112" t="s">
        <v>81</v>
      </c>
      <c r="AB18" s="13"/>
      <c r="AC18" s="13"/>
      <c r="AD18" s="13"/>
      <c r="AE18" s="13"/>
    </row>
    <row r="19" spans="1:31" ht="28.5" x14ac:dyDescent="0.2">
      <c r="A19" s="248" t="s">
        <v>329</v>
      </c>
      <c r="B19" s="119" t="s">
        <v>424</v>
      </c>
      <c r="C19" s="554" t="s">
        <v>426</v>
      </c>
      <c r="D19" s="553">
        <v>1780395</v>
      </c>
      <c r="E19" s="547" t="s">
        <v>369</v>
      </c>
      <c r="F19" s="117" t="s">
        <v>6</v>
      </c>
      <c r="G19" s="539" t="s">
        <v>475</v>
      </c>
      <c r="H19" s="547" t="s">
        <v>372</v>
      </c>
      <c r="I19" s="547" t="s">
        <v>78</v>
      </c>
      <c r="J19" s="555" t="s">
        <v>79</v>
      </c>
      <c r="K19" s="547" t="s">
        <v>78</v>
      </c>
      <c r="L19" s="541" t="s">
        <v>335</v>
      </c>
      <c r="M19" s="556"/>
      <c r="N19" s="556"/>
      <c r="O19" s="556"/>
      <c r="P19" s="557"/>
      <c r="Q19" s="551">
        <v>0</v>
      </c>
      <c r="R19" s="551">
        <v>0</v>
      </c>
      <c r="S19" s="551">
        <v>0</v>
      </c>
      <c r="T19" s="553">
        <v>0</v>
      </c>
      <c r="U19" s="557">
        <v>0</v>
      </c>
      <c r="V19" s="553">
        <v>7</v>
      </c>
      <c r="W19" s="551">
        <v>263.87</v>
      </c>
      <c r="X19" s="168">
        <v>1847.09</v>
      </c>
      <c r="Y19" s="545">
        <f>(T19*U19)+(V19*W19)</f>
        <v>1847.0900000000001</v>
      </c>
      <c r="Z19" s="552">
        <f t="shared" si="0"/>
        <v>1847.0900000000001</v>
      </c>
      <c r="AA19" s="112" t="s">
        <v>81</v>
      </c>
      <c r="AB19" s="13"/>
      <c r="AC19" s="13"/>
    </row>
    <row r="20" spans="1:31" ht="28.5" x14ac:dyDescent="0.2">
      <c r="A20" s="248" t="s">
        <v>329</v>
      </c>
      <c r="B20" s="119" t="s">
        <v>424</v>
      </c>
      <c r="C20" s="554" t="s">
        <v>368</v>
      </c>
      <c r="D20" s="553">
        <v>1877305</v>
      </c>
      <c r="E20" s="553" t="s">
        <v>369</v>
      </c>
      <c r="F20" s="117" t="s">
        <v>6</v>
      </c>
      <c r="G20" s="539" t="s">
        <v>475</v>
      </c>
      <c r="H20" s="558" t="s">
        <v>372</v>
      </c>
      <c r="I20" s="559" t="s">
        <v>78</v>
      </c>
      <c r="J20" s="560" t="s">
        <v>79</v>
      </c>
      <c r="K20" s="553" t="s">
        <v>78</v>
      </c>
      <c r="L20" s="541" t="s">
        <v>335</v>
      </c>
      <c r="M20" s="556"/>
      <c r="N20" s="556"/>
      <c r="O20" s="556"/>
      <c r="P20" s="557"/>
      <c r="Q20" s="557">
        <v>0</v>
      </c>
      <c r="R20" s="557">
        <v>0</v>
      </c>
      <c r="S20" s="561">
        <v>0</v>
      </c>
      <c r="T20" s="553">
        <v>0</v>
      </c>
      <c r="U20" s="557">
        <v>0</v>
      </c>
      <c r="V20" s="553">
        <v>7</v>
      </c>
      <c r="W20" s="557">
        <v>263.87</v>
      </c>
      <c r="X20" s="168">
        <v>1847.09</v>
      </c>
      <c r="Y20" s="545">
        <f t="shared" si="2"/>
        <v>1847.0900000000001</v>
      </c>
      <c r="Z20" s="552">
        <f t="shared" si="0"/>
        <v>1847.0900000000001</v>
      </c>
      <c r="AA20" s="112" t="s">
        <v>81</v>
      </c>
      <c r="AB20" s="13"/>
      <c r="AC20" s="13"/>
    </row>
    <row r="21" spans="1:31" ht="28.5" x14ac:dyDescent="0.2">
      <c r="A21" s="248" t="s">
        <v>329</v>
      </c>
      <c r="B21" s="119" t="s">
        <v>424</v>
      </c>
      <c r="C21" s="164" t="s">
        <v>400</v>
      </c>
      <c r="D21" s="119">
        <v>1866796</v>
      </c>
      <c r="E21" s="119" t="s">
        <v>369</v>
      </c>
      <c r="F21" s="117" t="s">
        <v>6</v>
      </c>
      <c r="G21" s="563" t="s">
        <v>475</v>
      </c>
      <c r="H21" s="553" t="s">
        <v>372</v>
      </c>
      <c r="I21" s="553" t="s">
        <v>78</v>
      </c>
      <c r="J21" s="560" t="s">
        <v>79</v>
      </c>
      <c r="K21" s="553" t="s">
        <v>78</v>
      </c>
      <c r="L21" s="565" t="s">
        <v>140</v>
      </c>
      <c r="M21" s="166"/>
      <c r="N21" s="166"/>
      <c r="O21" s="166"/>
      <c r="P21" s="167"/>
      <c r="Q21" s="557">
        <v>0</v>
      </c>
      <c r="R21" s="557">
        <v>0</v>
      </c>
      <c r="S21" s="557">
        <v>0</v>
      </c>
      <c r="T21" s="553">
        <v>0</v>
      </c>
      <c r="U21" s="557">
        <v>0</v>
      </c>
      <c r="V21" s="119">
        <v>10</v>
      </c>
      <c r="W21" s="167">
        <v>263.87</v>
      </c>
      <c r="X21" s="168">
        <v>2638.7</v>
      </c>
      <c r="Y21" s="545">
        <f t="shared" si="2"/>
        <v>2638.7</v>
      </c>
      <c r="Z21" s="552">
        <f t="shared" si="0"/>
        <v>2638.7</v>
      </c>
      <c r="AA21" s="112" t="s">
        <v>81</v>
      </c>
      <c r="AB21" s="13"/>
      <c r="AC21" s="13"/>
    </row>
    <row r="22" spans="1:31" ht="28.5" x14ac:dyDescent="0.2">
      <c r="A22" s="248" t="s">
        <v>329</v>
      </c>
      <c r="B22" s="119" t="s">
        <v>424</v>
      </c>
      <c r="C22" s="164" t="s">
        <v>438</v>
      </c>
      <c r="D22" s="119">
        <v>1878387</v>
      </c>
      <c r="E22" s="119" t="s">
        <v>369</v>
      </c>
      <c r="F22" s="117" t="s">
        <v>6</v>
      </c>
      <c r="G22" s="563" t="s">
        <v>475</v>
      </c>
      <c r="H22" s="553" t="s">
        <v>372</v>
      </c>
      <c r="I22" s="553" t="s">
        <v>78</v>
      </c>
      <c r="J22" s="560" t="s">
        <v>79</v>
      </c>
      <c r="K22" s="553" t="s">
        <v>78</v>
      </c>
      <c r="L22" s="565" t="s">
        <v>140</v>
      </c>
      <c r="M22" s="166"/>
      <c r="N22" s="166"/>
      <c r="O22" s="166"/>
      <c r="P22" s="167"/>
      <c r="Q22" s="557">
        <v>0</v>
      </c>
      <c r="R22" s="557">
        <v>0</v>
      </c>
      <c r="S22" s="557">
        <v>0</v>
      </c>
      <c r="T22" s="553">
        <v>0</v>
      </c>
      <c r="U22" s="557">
        <v>0</v>
      </c>
      <c r="V22" s="119">
        <v>6</v>
      </c>
      <c r="W22" s="167">
        <v>263.87</v>
      </c>
      <c r="X22" s="168">
        <f>(V22*W22)</f>
        <v>1583.22</v>
      </c>
      <c r="Y22" s="545">
        <f t="shared" si="2"/>
        <v>1583.22</v>
      </c>
      <c r="Z22" s="552">
        <f t="shared" si="0"/>
        <v>1583.22</v>
      </c>
      <c r="AA22" s="112" t="s">
        <v>81</v>
      </c>
      <c r="AB22" s="13"/>
      <c r="AC22" s="13"/>
    </row>
    <row r="23" spans="1:31" ht="28.5" x14ac:dyDescent="0.2">
      <c r="A23" s="248" t="s">
        <v>329</v>
      </c>
      <c r="B23" s="119" t="s">
        <v>424</v>
      </c>
      <c r="C23" s="164" t="s">
        <v>464</v>
      </c>
      <c r="D23" s="119">
        <v>1878395</v>
      </c>
      <c r="E23" s="119" t="s">
        <v>369</v>
      </c>
      <c r="F23" s="117" t="s">
        <v>6</v>
      </c>
      <c r="G23" s="563" t="s">
        <v>475</v>
      </c>
      <c r="H23" s="553" t="s">
        <v>372</v>
      </c>
      <c r="I23" s="553" t="s">
        <v>78</v>
      </c>
      <c r="J23" s="560" t="s">
        <v>79</v>
      </c>
      <c r="K23" s="553" t="s">
        <v>78</v>
      </c>
      <c r="L23" s="565" t="s">
        <v>140</v>
      </c>
      <c r="M23" s="166"/>
      <c r="N23" s="166"/>
      <c r="O23" s="166"/>
      <c r="P23" s="167"/>
      <c r="Q23" s="557">
        <v>0</v>
      </c>
      <c r="R23" s="557">
        <v>0</v>
      </c>
      <c r="S23" s="557">
        <v>0</v>
      </c>
      <c r="T23" s="553">
        <v>0</v>
      </c>
      <c r="U23" s="557">
        <v>0</v>
      </c>
      <c r="V23" s="119">
        <v>7</v>
      </c>
      <c r="W23" s="167">
        <v>263.87</v>
      </c>
      <c r="X23" s="168">
        <v>1847.09</v>
      </c>
      <c r="Y23" s="545">
        <f t="shared" si="2"/>
        <v>1847.0900000000001</v>
      </c>
      <c r="Z23" s="552">
        <f t="shared" si="0"/>
        <v>1847.0900000000001</v>
      </c>
      <c r="AA23" s="112" t="s">
        <v>81</v>
      </c>
      <c r="AB23" s="13"/>
      <c r="AC23" s="13"/>
    </row>
    <row r="24" spans="1:31" ht="28.5" x14ac:dyDescent="0.2">
      <c r="A24" s="248" t="s">
        <v>329</v>
      </c>
      <c r="B24" s="119" t="s">
        <v>424</v>
      </c>
      <c r="C24" s="164" t="s">
        <v>489</v>
      </c>
      <c r="D24" s="119">
        <v>1879685</v>
      </c>
      <c r="E24" s="119" t="s">
        <v>369</v>
      </c>
      <c r="F24" s="117" t="s">
        <v>6</v>
      </c>
      <c r="G24" s="563" t="s">
        <v>475</v>
      </c>
      <c r="H24" s="553" t="s">
        <v>372</v>
      </c>
      <c r="I24" s="553" t="s">
        <v>78</v>
      </c>
      <c r="J24" s="560" t="s">
        <v>79</v>
      </c>
      <c r="K24" s="553" t="s">
        <v>78</v>
      </c>
      <c r="L24" s="565" t="s">
        <v>140</v>
      </c>
      <c r="M24" s="166"/>
      <c r="N24" s="166"/>
      <c r="O24" s="166"/>
      <c r="P24" s="167"/>
      <c r="Q24" s="557">
        <v>0</v>
      </c>
      <c r="R24" s="557">
        <v>0</v>
      </c>
      <c r="S24" s="557">
        <v>0</v>
      </c>
      <c r="T24" s="553"/>
      <c r="U24" s="557">
        <v>0</v>
      </c>
      <c r="V24" s="119">
        <v>7</v>
      </c>
      <c r="W24" s="167">
        <v>263.87</v>
      </c>
      <c r="X24" s="168">
        <v>1847.09</v>
      </c>
      <c r="Y24" s="545">
        <f t="shared" si="2"/>
        <v>1847.0900000000001</v>
      </c>
      <c r="Z24" s="552">
        <f t="shared" si="0"/>
        <v>1847.0900000000001</v>
      </c>
      <c r="AA24" s="112" t="s">
        <v>81</v>
      </c>
      <c r="AB24" s="13"/>
      <c r="AC24" s="13"/>
    </row>
    <row r="25" spans="1:31" ht="28.5" x14ac:dyDescent="0.2">
      <c r="A25" s="248" t="s">
        <v>329</v>
      </c>
      <c r="B25" s="119" t="s">
        <v>424</v>
      </c>
      <c r="C25" s="164" t="s">
        <v>395</v>
      </c>
      <c r="D25" s="119">
        <v>1879065</v>
      </c>
      <c r="E25" s="119" t="s">
        <v>369</v>
      </c>
      <c r="F25" s="117" t="s">
        <v>6</v>
      </c>
      <c r="G25" s="563" t="s">
        <v>475</v>
      </c>
      <c r="H25" s="553" t="s">
        <v>372</v>
      </c>
      <c r="I25" s="553" t="s">
        <v>78</v>
      </c>
      <c r="J25" s="560" t="s">
        <v>79</v>
      </c>
      <c r="K25" s="553" t="s">
        <v>78</v>
      </c>
      <c r="L25" s="565" t="s">
        <v>140</v>
      </c>
      <c r="M25" s="166"/>
      <c r="N25" s="166"/>
      <c r="O25" s="166"/>
      <c r="P25" s="167"/>
      <c r="Q25" s="557">
        <v>0</v>
      </c>
      <c r="R25" s="557">
        <v>0</v>
      </c>
      <c r="S25" s="557">
        <v>0</v>
      </c>
      <c r="T25" s="553">
        <v>0</v>
      </c>
      <c r="U25" s="557">
        <v>0</v>
      </c>
      <c r="V25" s="119">
        <v>0</v>
      </c>
      <c r="W25" s="167">
        <v>263.87</v>
      </c>
      <c r="X25" s="168">
        <v>0</v>
      </c>
      <c r="Y25" s="545">
        <f t="shared" si="2"/>
        <v>0</v>
      </c>
      <c r="Z25" s="552">
        <f t="shared" si="0"/>
        <v>0</v>
      </c>
      <c r="AA25" s="112" t="s">
        <v>81</v>
      </c>
      <c r="AB25" s="13"/>
      <c r="AC25" s="13"/>
    </row>
    <row r="26" spans="1:31" ht="28.5" x14ac:dyDescent="0.2">
      <c r="A26" s="248" t="s">
        <v>329</v>
      </c>
      <c r="B26" s="119" t="s">
        <v>424</v>
      </c>
      <c r="C26" s="164" t="s">
        <v>393</v>
      </c>
      <c r="D26" s="119">
        <v>1879200</v>
      </c>
      <c r="E26" s="119" t="s">
        <v>369</v>
      </c>
      <c r="F26" s="117" t="s">
        <v>6</v>
      </c>
      <c r="G26" s="563" t="s">
        <v>475</v>
      </c>
      <c r="H26" s="553" t="s">
        <v>372</v>
      </c>
      <c r="I26" s="553" t="s">
        <v>78</v>
      </c>
      <c r="J26" s="560" t="s">
        <v>79</v>
      </c>
      <c r="K26" s="553" t="s">
        <v>78</v>
      </c>
      <c r="L26" s="565" t="s">
        <v>140</v>
      </c>
      <c r="M26" s="166"/>
      <c r="N26" s="166"/>
      <c r="O26" s="166"/>
      <c r="P26" s="167"/>
      <c r="Q26" s="557">
        <v>0</v>
      </c>
      <c r="R26" s="557">
        <v>0</v>
      </c>
      <c r="S26" s="557">
        <v>0</v>
      </c>
      <c r="T26" s="553">
        <v>0</v>
      </c>
      <c r="U26" s="557">
        <v>0</v>
      </c>
      <c r="V26" s="119">
        <v>0</v>
      </c>
      <c r="W26" s="167">
        <v>0</v>
      </c>
      <c r="X26" s="168">
        <v>0</v>
      </c>
      <c r="Y26" s="545">
        <f t="shared" si="2"/>
        <v>0</v>
      </c>
      <c r="Z26" s="552">
        <f t="shared" si="0"/>
        <v>0</v>
      </c>
      <c r="AA26" s="112" t="s">
        <v>81</v>
      </c>
      <c r="AB26" s="13"/>
      <c r="AC26" s="13"/>
    </row>
    <row r="27" spans="1:31" ht="28.5" x14ac:dyDescent="0.2">
      <c r="A27" s="248" t="s">
        <v>329</v>
      </c>
      <c r="B27" s="119" t="s">
        <v>424</v>
      </c>
      <c r="C27" s="164" t="s">
        <v>398</v>
      </c>
      <c r="D27" s="119">
        <v>1848968</v>
      </c>
      <c r="E27" s="119" t="s">
        <v>369</v>
      </c>
      <c r="F27" s="117" t="s">
        <v>6</v>
      </c>
      <c r="G27" s="563" t="s">
        <v>475</v>
      </c>
      <c r="H27" s="553" t="s">
        <v>372</v>
      </c>
      <c r="I27" s="553" t="s">
        <v>78</v>
      </c>
      <c r="J27" s="560" t="s">
        <v>79</v>
      </c>
      <c r="K27" s="553" t="s">
        <v>78</v>
      </c>
      <c r="L27" s="565" t="s">
        <v>140</v>
      </c>
      <c r="M27" s="166"/>
      <c r="N27" s="166"/>
      <c r="O27" s="166"/>
      <c r="P27" s="167"/>
      <c r="Q27" s="557">
        <v>0</v>
      </c>
      <c r="R27" s="557">
        <v>0</v>
      </c>
      <c r="S27" s="557">
        <v>0</v>
      </c>
      <c r="T27" s="553">
        <v>0</v>
      </c>
      <c r="U27" s="557">
        <v>0</v>
      </c>
      <c r="V27" s="119">
        <v>7</v>
      </c>
      <c r="W27" s="167">
        <v>263.87</v>
      </c>
      <c r="X27" s="168">
        <v>1847.09</v>
      </c>
      <c r="Y27" s="545">
        <f t="shared" si="2"/>
        <v>1847.0900000000001</v>
      </c>
      <c r="Z27" s="552">
        <f t="shared" si="0"/>
        <v>1847.0900000000001</v>
      </c>
      <c r="AA27" s="112" t="s">
        <v>81</v>
      </c>
      <c r="AB27" s="13"/>
      <c r="AC27" s="13"/>
    </row>
    <row r="28" spans="1:31" ht="28.5" x14ac:dyDescent="0.2">
      <c r="A28" s="248" t="s">
        <v>329</v>
      </c>
      <c r="B28" s="119" t="s">
        <v>424</v>
      </c>
      <c r="C28" s="554" t="s">
        <v>474</v>
      </c>
      <c r="D28" s="553">
        <v>1719742</v>
      </c>
      <c r="E28" s="553" t="s">
        <v>369</v>
      </c>
      <c r="F28" s="117" t="s">
        <v>6</v>
      </c>
      <c r="G28" s="563" t="s">
        <v>475</v>
      </c>
      <c r="H28" s="553" t="s">
        <v>372</v>
      </c>
      <c r="I28" s="553" t="s">
        <v>78</v>
      </c>
      <c r="J28" s="560" t="s">
        <v>79</v>
      </c>
      <c r="K28" s="553" t="s">
        <v>78</v>
      </c>
      <c r="L28" s="565" t="s">
        <v>140</v>
      </c>
      <c r="M28" s="556"/>
      <c r="N28" s="556"/>
      <c r="O28" s="556"/>
      <c r="P28" s="557"/>
      <c r="Q28" s="557">
        <v>0</v>
      </c>
      <c r="R28" s="557">
        <v>0</v>
      </c>
      <c r="S28" s="557">
        <v>0</v>
      </c>
      <c r="T28" s="553">
        <v>0</v>
      </c>
      <c r="U28" s="557">
        <v>0</v>
      </c>
      <c r="V28" s="553">
        <v>6</v>
      </c>
      <c r="W28" s="557">
        <v>263.87</v>
      </c>
      <c r="X28" s="564">
        <v>1583.22</v>
      </c>
      <c r="Y28" s="545">
        <f t="shared" si="2"/>
        <v>1583.22</v>
      </c>
      <c r="Z28" s="552">
        <f t="shared" si="0"/>
        <v>1583.22</v>
      </c>
      <c r="AA28" s="112" t="s">
        <v>81</v>
      </c>
      <c r="AB28" s="13"/>
      <c r="AC28" s="13"/>
    </row>
    <row r="29" spans="1:31" ht="28.5" x14ac:dyDescent="0.2">
      <c r="A29" s="248" t="s">
        <v>329</v>
      </c>
      <c r="B29" s="119" t="s">
        <v>424</v>
      </c>
      <c r="C29" s="164" t="s">
        <v>397</v>
      </c>
      <c r="D29" s="119">
        <v>1513435</v>
      </c>
      <c r="E29" s="119" t="s">
        <v>369</v>
      </c>
      <c r="F29" s="117" t="s">
        <v>6</v>
      </c>
      <c r="G29" s="563" t="s">
        <v>475</v>
      </c>
      <c r="H29" s="119" t="s">
        <v>372</v>
      </c>
      <c r="I29" s="119" t="s">
        <v>78</v>
      </c>
      <c r="J29" s="170" t="s">
        <v>79</v>
      </c>
      <c r="K29" s="119" t="s">
        <v>78</v>
      </c>
      <c r="L29" s="165" t="s">
        <v>140</v>
      </c>
      <c r="M29" s="166"/>
      <c r="N29" s="166"/>
      <c r="O29" s="166"/>
      <c r="P29" s="167"/>
      <c r="Q29" s="167">
        <v>0</v>
      </c>
      <c r="R29" s="167">
        <v>0</v>
      </c>
      <c r="S29" s="167">
        <v>0</v>
      </c>
      <c r="T29" s="119">
        <v>0</v>
      </c>
      <c r="U29" s="167">
        <v>0</v>
      </c>
      <c r="V29" s="119">
        <v>7</v>
      </c>
      <c r="W29" s="167">
        <v>263.87</v>
      </c>
      <c r="X29" s="168">
        <v>1847.09</v>
      </c>
      <c r="Y29" s="545">
        <f t="shared" si="2"/>
        <v>1847.0900000000001</v>
      </c>
      <c r="Z29" s="552">
        <f t="shared" si="0"/>
        <v>1847.0900000000001</v>
      </c>
      <c r="AA29" s="112" t="s">
        <v>81</v>
      </c>
      <c r="AB29" s="13"/>
      <c r="AC29" s="13"/>
    </row>
    <row r="30" spans="1:31" ht="28.5" x14ac:dyDescent="0.2">
      <c r="A30" s="248" t="s">
        <v>329</v>
      </c>
      <c r="B30" s="119" t="s">
        <v>424</v>
      </c>
      <c r="C30" s="164" t="s">
        <v>268</v>
      </c>
      <c r="D30" s="119">
        <v>1802526</v>
      </c>
      <c r="E30" s="119" t="s">
        <v>369</v>
      </c>
      <c r="F30" s="117" t="s">
        <v>6</v>
      </c>
      <c r="G30" s="563" t="s">
        <v>475</v>
      </c>
      <c r="H30" s="119" t="s">
        <v>372</v>
      </c>
      <c r="I30" s="119" t="s">
        <v>78</v>
      </c>
      <c r="J30" s="170" t="s">
        <v>79</v>
      </c>
      <c r="K30" s="119" t="s">
        <v>78</v>
      </c>
      <c r="L30" s="165" t="s">
        <v>140</v>
      </c>
      <c r="M30" s="166"/>
      <c r="N30" s="166"/>
      <c r="O30" s="166"/>
      <c r="P30" s="167"/>
      <c r="Q30" s="167">
        <v>0</v>
      </c>
      <c r="R30" s="167">
        <v>0</v>
      </c>
      <c r="S30" s="167">
        <v>0</v>
      </c>
      <c r="T30" s="119">
        <v>0</v>
      </c>
      <c r="U30" s="167">
        <v>0</v>
      </c>
      <c r="V30" s="119">
        <v>6</v>
      </c>
      <c r="W30" s="167">
        <v>263.87</v>
      </c>
      <c r="X30" s="168">
        <v>1583.22</v>
      </c>
      <c r="Y30" s="545">
        <f t="shared" si="2"/>
        <v>1583.22</v>
      </c>
      <c r="Z30" s="552">
        <f t="shared" si="0"/>
        <v>1583.22</v>
      </c>
      <c r="AA30" s="112" t="s">
        <v>81</v>
      </c>
      <c r="AB30" s="13"/>
      <c r="AC30" s="13"/>
    </row>
    <row r="31" spans="1:31" ht="28.5" x14ac:dyDescent="0.2">
      <c r="A31" s="248" t="s">
        <v>329</v>
      </c>
      <c r="B31" s="119" t="s">
        <v>424</v>
      </c>
      <c r="C31" s="164" t="s">
        <v>481</v>
      </c>
      <c r="D31" s="119">
        <v>1879596</v>
      </c>
      <c r="E31" s="119" t="s">
        <v>369</v>
      </c>
      <c r="F31" s="117" t="s">
        <v>6</v>
      </c>
      <c r="G31" s="563" t="s">
        <v>475</v>
      </c>
      <c r="H31" s="119" t="s">
        <v>372</v>
      </c>
      <c r="I31" s="119" t="s">
        <v>78</v>
      </c>
      <c r="J31" s="170" t="s">
        <v>79</v>
      </c>
      <c r="K31" s="119" t="s">
        <v>78</v>
      </c>
      <c r="L31" s="165" t="s">
        <v>140</v>
      </c>
      <c r="M31" s="166"/>
      <c r="N31" s="166"/>
      <c r="O31" s="166"/>
      <c r="P31" s="167"/>
      <c r="Q31" s="167">
        <v>0</v>
      </c>
      <c r="R31" s="167">
        <v>0</v>
      </c>
      <c r="S31" s="167">
        <v>0</v>
      </c>
      <c r="T31" s="119">
        <v>0</v>
      </c>
      <c r="U31" s="167">
        <v>0</v>
      </c>
      <c r="V31" s="119">
        <v>10</v>
      </c>
      <c r="W31" s="167">
        <v>263.87</v>
      </c>
      <c r="X31" s="168">
        <v>2638.7</v>
      </c>
      <c r="Y31" s="545">
        <f t="shared" si="2"/>
        <v>2638.7</v>
      </c>
      <c r="Z31" s="552">
        <f t="shared" si="0"/>
        <v>2638.7</v>
      </c>
      <c r="AA31" s="112" t="s">
        <v>81</v>
      </c>
      <c r="AB31" s="13"/>
      <c r="AC31" s="13"/>
    </row>
    <row r="32" spans="1:31" ht="28.5" x14ac:dyDescent="0.2">
      <c r="A32" s="248" t="s">
        <v>329</v>
      </c>
      <c r="B32" s="119" t="s">
        <v>424</v>
      </c>
      <c r="C32" s="164" t="s">
        <v>483</v>
      </c>
      <c r="D32" s="119">
        <v>1878662</v>
      </c>
      <c r="E32" s="119" t="s">
        <v>369</v>
      </c>
      <c r="F32" s="117" t="s">
        <v>6</v>
      </c>
      <c r="G32" s="563" t="s">
        <v>475</v>
      </c>
      <c r="H32" s="119" t="s">
        <v>372</v>
      </c>
      <c r="I32" s="119" t="s">
        <v>78</v>
      </c>
      <c r="J32" s="170" t="s">
        <v>79</v>
      </c>
      <c r="K32" s="119" t="s">
        <v>78</v>
      </c>
      <c r="L32" s="165" t="s">
        <v>140</v>
      </c>
      <c r="M32" s="166"/>
      <c r="N32" s="166"/>
      <c r="O32" s="166"/>
      <c r="P32" s="167"/>
      <c r="Q32" s="167">
        <v>0</v>
      </c>
      <c r="R32" s="167">
        <v>0</v>
      </c>
      <c r="S32" s="167">
        <v>0</v>
      </c>
      <c r="T32" s="119">
        <v>0</v>
      </c>
      <c r="U32" s="167">
        <v>0</v>
      </c>
      <c r="V32" s="119">
        <v>7</v>
      </c>
      <c r="W32" s="167">
        <v>263.87</v>
      </c>
      <c r="X32" s="168">
        <v>2374.83</v>
      </c>
      <c r="Y32" s="545">
        <f t="shared" si="2"/>
        <v>1847.0900000000001</v>
      </c>
      <c r="Z32" s="552">
        <f t="shared" si="0"/>
        <v>1847.0900000000001</v>
      </c>
      <c r="AA32" s="112" t="s">
        <v>81</v>
      </c>
      <c r="AB32" s="13"/>
      <c r="AC32" s="13"/>
    </row>
    <row r="33" spans="1:29" ht="28.5" x14ac:dyDescent="0.2">
      <c r="A33" s="248" t="s">
        <v>329</v>
      </c>
      <c r="B33" s="119" t="s">
        <v>424</v>
      </c>
      <c r="C33" s="164" t="s">
        <v>405</v>
      </c>
      <c r="D33" s="119">
        <v>1879081</v>
      </c>
      <c r="E33" s="119" t="s">
        <v>369</v>
      </c>
      <c r="F33" s="117" t="s">
        <v>6</v>
      </c>
      <c r="G33" s="563" t="s">
        <v>475</v>
      </c>
      <c r="H33" s="119" t="s">
        <v>372</v>
      </c>
      <c r="I33" s="119" t="s">
        <v>78</v>
      </c>
      <c r="J33" s="170" t="s">
        <v>79</v>
      </c>
      <c r="K33" s="119" t="s">
        <v>78</v>
      </c>
      <c r="L33" s="165" t="s">
        <v>140</v>
      </c>
      <c r="M33" s="166"/>
      <c r="N33" s="166"/>
      <c r="O33" s="166"/>
      <c r="P33" s="167"/>
      <c r="Q33" s="167">
        <v>0</v>
      </c>
      <c r="R33" s="167">
        <v>0</v>
      </c>
      <c r="S33" s="167">
        <v>0</v>
      </c>
      <c r="T33" s="119">
        <v>0</v>
      </c>
      <c r="U33" s="167">
        <v>0</v>
      </c>
      <c r="V33" s="119">
        <v>7</v>
      </c>
      <c r="W33" s="167">
        <v>263.87</v>
      </c>
      <c r="X33" s="168">
        <v>2374.83</v>
      </c>
      <c r="Y33" s="545">
        <f t="shared" si="2"/>
        <v>1847.0900000000001</v>
      </c>
      <c r="Z33" s="552">
        <f t="shared" si="0"/>
        <v>1847.0900000000001</v>
      </c>
      <c r="AA33" s="112" t="s">
        <v>81</v>
      </c>
      <c r="AB33" s="13"/>
      <c r="AC33" s="13"/>
    </row>
    <row r="34" spans="1:29" ht="57" x14ac:dyDescent="0.2">
      <c r="A34" s="248" t="s">
        <v>329</v>
      </c>
      <c r="B34" s="119" t="s">
        <v>424</v>
      </c>
      <c r="C34" s="164" t="s">
        <v>484</v>
      </c>
      <c r="D34" s="119">
        <v>1878530</v>
      </c>
      <c r="E34" s="119" t="s">
        <v>386</v>
      </c>
      <c r="F34" s="117" t="s">
        <v>6</v>
      </c>
      <c r="G34" s="566" t="s">
        <v>371</v>
      </c>
      <c r="H34" s="553" t="s">
        <v>372</v>
      </c>
      <c r="I34" s="553" t="s">
        <v>78</v>
      </c>
      <c r="J34" s="560" t="s">
        <v>79</v>
      </c>
      <c r="K34" s="553" t="s">
        <v>78</v>
      </c>
      <c r="L34" s="165" t="s">
        <v>356</v>
      </c>
      <c r="M34" s="166"/>
      <c r="N34" s="166"/>
      <c r="O34" s="166"/>
      <c r="P34" s="167"/>
      <c r="Q34" s="557">
        <v>0</v>
      </c>
      <c r="R34" s="557">
        <v>0</v>
      </c>
      <c r="S34" s="557">
        <v>0</v>
      </c>
      <c r="T34" s="119">
        <v>0</v>
      </c>
      <c r="U34" s="557">
        <v>0</v>
      </c>
      <c r="V34" s="119">
        <v>6</v>
      </c>
      <c r="W34" s="557">
        <v>263.87</v>
      </c>
      <c r="X34" s="168">
        <f t="shared" ref="X34:X50" si="3">(V34*W34)</f>
        <v>1583.22</v>
      </c>
      <c r="Y34" s="545">
        <f t="shared" si="2"/>
        <v>1583.22</v>
      </c>
      <c r="Z34" s="552">
        <f t="shared" si="0"/>
        <v>1583.22</v>
      </c>
      <c r="AA34" s="112" t="s">
        <v>81</v>
      </c>
      <c r="AB34" s="13"/>
      <c r="AC34" s="13"/>
    </row>
    <row r="35" spans="1:29" ht="57" x14ac:dyDescent="0.2">
      <c r="A35" s="248" t="s">
        <v>329</v>
      </c>
      <c r="B35" s="119" t="s">
        <v>424</v>
      </c>
      <c r="C35" s="164" t="s">
        <v>421</v>
      </c>
      <c r="D35" s="119">
        <v>1582453</v>
      </c>
      <c r="E35" s="119" t="s">
        <v>369</v>
      </c>
      <c r="F35" s="117" t="s">
        <v>6</v>
      </c>
      <c r="G35" s="566" t="s">
        <v>371</v>
      </c>
      <c r="H35" s="553" t="s">
        <v>372</v>
      </c>
      <c r="I35" s="553" t="s">
        <v>78</v>
      </c>
      <c r="J35" s="560" t="s">
        <v>79</v>
      </c>
      <c r="K35" s="553" t="s">
        <v>78</v>
      </c>
      <c r="L35" s="165" t="s">
        <v>356</v>
      </c>
      <c r="M35" s="166"/>
      <c r="N35" s="166"/>
      <c r="O35" s="166"/>
      <c r="P35" s="167"/>
      <c r="Q35" s="557">
        <v>0</v>
      </c>
      <c r="R35" s="557">
        <v>0</v>
      </c>
      <c r="S35" s="557">
        <v>0</v>
      </c>
      <c r="T35" s="119">
        <v>0</v>
      </c>
      <c r="U35" s="557">
        <v>0</v>
      </c>
      <c r="V35" s="119">
        <v>10</v>
      </c>
      <c r="W35" s="557">
        <v>263.87</v>
      </c>
      <c r="X35" s="168">
        <f t="shared" si="3"/>
        <v>2638.7</v>
      </c>
      <c r="Y35" s="545">
        <f t="shared" si="2"/>
        <v>2638.7</v>
      </c>
      <c r="Z35" s="552">
        <f t="shared" si="0"/>
        <v>2638.7</v>
      </c>
      <c r="AA35" s="112" t="s">
        <v>81</v>
      </c>
      <c r="AB35" s="13"/>
      <c r="AC35" s="13"/>
    </row>
    <row r="36" spans="1:29" ht="57" x14ac:dyDescent="0.2">
      <c r="A36" s="248" t="s">
        <v>329</v>
      </c>
      <c r="B36" s="119" t="s">
        <v>424</v>
      </c>
      <c r="C36" s="164" t="s">
        <v>423</v>
      </c>
      <c r="D36" s="119">
        <v>1591283</v>
      </c>
      <c r="E36" s="119" t="s">
        <v>369</v>
      </c>
      <c r="F36" s="117" t="s">
        <v>6</v>
      </c>
      <c r="G36" s="566" t="s">
        <v>371</v>
      </c>
      <c r="H36" s="553" t="s">
        <v>372</v>
      </c>
      <c r="I36" s="553" t="s">
        <v>78</v>
      </c>
      <c r="J36" s="560" t="s">
        <v>79</v>
      </c>
      <c r="K36" s="553" t="s">
        <v>78</v>
      </c>
      <c r="L36" s="165" t="s">
        <v>356</v>
      </c>
      <c r="M36" s="166"/>
      <c r="N36" s="166"/>
      <c r="O36" s="166"/>
      <c r="P36" s="167"/>
      <c r="Q36" s="557">
        <v>0</v>
      </c>
      <c r="R36" s="557">
        <v>0</v>
      </c>
      <c r="S36" s="557">
        <v>0</v>
      </c>
      <c r="T36" s="119">
        <v>0</v>
      </c>
      <c r="U36" s="557">
        <v>0</v>
      </c>
      <c r="V36" s="119">
        <v>10</v>
      </c>
      <c r="W36" s="557">
        <v>263.87</v>
      </c>
      <c r="X36" s="168">
        <f t="shared" si="3"/>
        <v>2638.7</v>
      </c>
      <c r="Y36" s="545">
        <f t="shared" si="2"/>
        <v>2638.7</v>
      </c>
      <c r="Z36" s="552">
        <f t="shared" si="0"/>
        <v>2638.7</v>
      </c>
      <c r="AA36" s="112" t="s">
        <v>81</v>
      </c>
      <c r="AB36" s="13"/>
      <c r="AC36" s="13"/>
    </row>
    <row r="37" spans="1:29" ht="57" x14ac:dyDescent="0.2">
      <c r="A37" s="248" t="s">
        <v>329</v>
      </c>
      <c r="B37" s="119" t="s">
        <v>424</v>
      </c>
      <c r="C37" s="164" t="s">
        <v>420</v>
      </c>
      <c r="D37" s="119">
        <v>1582500</v>
      </c>
      <c r="E37" s="119" t="s">
        <v>369</v>
      </c>
      <c r="F37" s="117" t="s">
        <v>6</v>
      </c>
      <c r="G37" s="566" t="s">
        <v>371</v>
      </c>
      <c r="H37" s="553" t="s">
        <v>372</v>
      </c>
      <c r="I37" s="553" t="s">
        <v>78</v>
      </c>
      <c r="J37" s="560" t="s">
        <v>79</v>
      </c>
      <c r="K37" s="553" t="s">
        <v>78</v>
      </c>
      <c r="L37" s="165" t="s">
        <v>356</v>
      </c>
      <c r="M37" s="166"/>
      <c r="N37" s="166"/>
      <c r="O37" s="166"/>
      <c r="P37" s="167"/>
      <c r="Q37" s="557">
        <v>0</v>
      </c>
      <c r="R37" s="557">
        <v>0</v>
      </c>
      <c r="S37" s="557">
        <v>0</v>
      </c>
      <c r="T37" s="119">
        <v>0</v>
      </c>
      <c r="U37" s="557">
        <v>0</v>
      </c>
      <c r="V37" s="119">
        <v>7</v>
      </c>
      <c r="W37" s="557">
        <v>263.87</v>
      </c>
      <c r="X37" s="168">
        <f t="shared" si="3"/>
        <v>1847.0900000000001</v>
      </c>
      <c r="Y37" s="545">
        <f t="shared" si="2"/>
        <v>1847.0900000000001</v>
      </c>
      <c r="Z37" s="552">
        <f t="shared" si="0"/>
        <v>1847.0900000000001</v>
      </c>
      <c r="AA37" s="112" t="s">
        <v>81</v>
      </c>
      <c r="AB37" s="13"/>
      <c r="AC37" s="13"/>
    </row>
    <row r="38" spans="1:29" ht="57" x14ac:dyDescent="0.2">
      <c r="A38" s="248" t="s">
        <v>329</v>
      </c>
      <c r="B38" s="119" t="s">
        <v>424</v>
      </c>
      <c r="C38" s="164" t="s">
        <v>414</v>
      </c>
      <c r="D38" s="119">
        <v>1879073</v>
      </c>
      <c r="E38" s="119" t="s">
        <v>369</v>
      </c>
      <c r="F38" s="117" t="s">
        <v>6</v>
      </c>
      <c r="G38" s="566" t="s">
        <v>371</v>
      </c>
      <c r="H38" s="553" t="s">
        <v>372</v>
      </c>
      <c r="I38" s="553" t="s">
        <v>78</v>
      </c>
      <c r="J38" s="560" t="s">
        <v>79</v>
      </c>
      <c r="K38" s="553" t="s">
        <v>78</v>
      </c>
      <c r="L38" s="165" t="s">
        <v>356</v>
      </c>
      <c r="M38" s="166"/>
      <c r="N38" s="166"/>
      <c r="O38" s="166"/>
      <c r="P38" s="167"/>
      <c r="Q38" s="557">
        <v>0</v>
      </c>
      <c r="R38" s="557">
        <v>0</v>
      </c>
      <c r="S38" s="557">
        <v>0</v>
      </c>
      <c r="T38" s="119">
        <v>0</v>
      </c>
      <c r="U38" s="557">
        <v>0</v>
      </c>
      <c r="V38" s="119">
        <v>7</v>
      </c>
      <c r="W38" s="557">
        <v>263.87</v>
      </c>
      <c r="X38" s="168">
        <f t="shared" si="3"/>
        <v>1847.0900000000001</v>
      </c>
      <c r="Y38" s="545">
        <f t="shared" si="2"/>
        <v>1847.0900000000001</v>
      </c>
      <c r="Z38" s="552">
        <f t="shared" si="0"/>
        <v>1847.0900000000001</v>
      </c>
      <c r="AA38" s="112" t="s">
        <v>81</v>
      </c>
      <c r="AB38" s="13"/>
      <c r="AC38" s="13"/>
    </row>
    <row r="39" spans="1:29" ht="57" x14ac:dyDescent="0.2">
      <c r="A39" s="248" t="s">
        <v>329</v>
      </c>
      <c r="B39" s="119" t="s">
        <v>424</v>
      </c>
      <c r="C39" s="164" t="s">
        <v>485</v>
      </c>
      <c r="D39" s="119">
        <v>1718533</v>
      </c>
      <c r="E39" s="119" t="s">
        <v>369</v>
      </c>
      <c r="F39" s="117" t="s">
        <v>6</v>
      </c>
      <c r="G39" s="566" t="s">
        <v>371</v>
      </c>
      <c r="H39" s="553" t="s">
        <v>372</v>
      </c>
      <c r="I39" s="553" t="s">
        <v>78</v>
      </c>
      <c r="J39" s="560" t="s">
        <v>79</v>
      </c>
      <c r="K39" s="553" t="s">
        <v>78</v>
      </c>
      <c r="L39" s="165" t="s">
        <v>356</v>
      </c>
      <c r="M39" s="166"/>
      <c r="N39" s="166"/>
      <c r="O39" s="166"/>
      <c r="P39" s="167"/>
      <c r="Q39" s="557">
        <v>0</v>
      </c>
      <c r="R39" s="557">
        <v>0</v>
      </c>
      <c r="S39" s="557">
        <v>0</v>
      </c>
      <c r="T39" s="119">
        <v>0</v>
      </c>
      <c r="U39" s="557">
        <v>0</v>
      </c>
      <c r="V39" s="119">
        <v>10</v>
      </c>
      <c r="W39" s="557">
        <v>263.87</v>
      </c>
      <c r="X39" s="168">
        <f t="shared" si="3"/>
        <v>2638.7</v>
      </c>
      <c r="Y39" s="545">
        <f t="shared" si="2"/>
        <v>2638.7</v>
      </c>
      <c r="Z39" s="552">
        <f t="shared" si="0"/>
        <v>2638.7</v>
      </c>
      <c r="AA39" s="112" t="s">
        <v>81</v>
      </c>
      <c r="AB39" s="13"/>
      <c r="AC39" s="13"/>
    </row>
    <row r="40" spans="1:29" ht="57" x14ac:dyDescent="0.2">
      <c r="A40" s="248" t="s">
        <v>329</v>
      </c>
      <c r="B40" s="119" t="s">
        <v>424</v>
      </c>
      <c r="C40" s="164" t="s">
        <v>468</v>
      </c>
      <c r="D40" s="119">
        <v>1711717</v>
      </c>
      <c r="E40" s="119" t="s">
        <v>369</v>
      </c>
      <c r="F40" s="117" t="s">
        <v>6</v>
      </c>
      <c r="G40" s="566" t="s">
        <v>371</v>
      </c>
      <c r="H40" s="553" t="s">
        <v>372</v>
      </c>
      <c r="I40" s="553" t="s">
        <v>78</v>
      </c>
      <c r="J40" s="560" t="s">
        <v>79</v>
      </c>
      <c r="K40" s="553" t="s">
        <v>78</v>
      </c>
      <c r="L40" s="165" t="s">
        <v>356</v>
      </c>
      <c r="M40" s="166"/>
      <c r="N40" s="166"/>
      <c r="O40" s="166"/>
      <c r="P40" s="167"/>
      <c r="Q40" s="557">
        <v>0</v>
      </c>
      <c r="R40" s="557">
        <v>0</v>
      </c>
      <c r="S40" s="557">
        <v>0</v>
      </c>
      <c r="T40" s="119">
        <v>0</v>
      </c>
      <c r="U40" s="557">
        <v>0</v>
      </c>
      <c r="V40" s="119">
        <v>0</v>
      </c>
      <c r="W40" s="557">
        <v>263.87</v>
      </c>
      <c r="X40" s="168">
        <f t="shared" si="3"/>
        <v>0</v>
      </c>
      <c r="Y40" s="545">
        <f t="shared" si="2"/>
        <v>0</v>
      </c>
      <c r="Z40" s="552">
        <f t="shared" si="0"/>
        <v>0</v>
      </c>
      <c r="AA40" s="112" t="s">
        <v>81</v>
      </c>
      <c r="AB40" s="13"/>
      <c r="AC40" s="13"/>
    </row>
    <row r="41" spans="1:29" ht="57" x14ac:dyDescent="0.2">
      <c r="A41" s="248" t="s">
        <v>329</v>
      </c>
      <c r="B41" s="119" t="s">
        <v>424</v>
      </c>
      <c r="C41" s="164" t="s">
        <v>465</v>
      </c>
      <c r="D41" s="119">
        <v>1877399</v>
      </c>
      <c r="E41" s="119" t="s">
        <v>369</v>
      </c>
      <c r="F41" s="117" t="s">
        <v>6</v>
      </c>
      <c r="G41" s="566" t="s">
        <v>371</v>
      </c>
      <c r="H41" s="553" t="s">
        <v>372</v>
      </c>
      <c r="I41" s="553" t="s">
        <v>78</v>
      </c>
      <c r="J41" s="560" t="s">
        <v>79</v>
      </c>
      <c r="K41" s="553" t="s">
        <v>78</v>
      </c>
      <c r="L41" s="165" t="s">
        <v>356</v>
      </c>
      <c r="M41" s="166"/>
      <c r="N41" s="166"/>
      <c r="O41" s="166"/>
      <c r="P41" s="167"/>
      <c r="Q41" s="557">
        <v>0</v>
      </c>
      <c r="R41" s="557">
        <v>0</v>
      </c>
      <c r="S41" s="557">
        <v>0</v>
      </c>
      <c r="T41" s="119">
        <v>0</v>
      </c>
      <c r="U41" s="557">
        <v>0</v>
      </c>
      <c r="V41" s="119">
        <v>6</v>
      </c>
      <c r="W41" s="557">
        <v>263.87</v>
      </c>
      <c r="X41" s="168">
        <f t="shared" si="3"/>
        <v>1583.22</v>
      </c>
      <c r="Y41" s="545">
        <f t="shared" si="2"/>
        <v>1583.22</v>
      </c>
      <c r="Z41" s="552">
        <f t="shared" si="0"/>
        <v>1583.22</v>
      </c>
      <c r="AA41" s="112" t="s">
        <v>81</v>
      </c>
      <c r="AB41" s="13"/>
      <c r="AC41" s="13"/>
    </row>
    <row r="42" spans="1:29" ht="57" x14ac:dyDescent="0.2">
      <c r="A42" s="248" t="s">
        <v>329</v>
      </c>
      <c r="B42" s="119" t="s">
        <v>424</v>
      </c>
      <c r="C42" s="164" t="s">
        <v>403</v>
      </c>
      <c r="D42" s="119">
        <v>1699300</v>
      </c>
      <c r="E42" s="119" t="s">
        <v>369</v>
      </c>
      <c r="F42" s="117" t="s">
        <v>6</v>
      </c>
      <c r="G42" s="566" t="s">
        <v>371</v>
      </c>
      <c r="H42" s="553" t="s">
        <v>372</v>
      </c>
      <c r="I42" s="553" t="s">
        <v>78</v>
      </c>
      <c r="J42" s="560" t="s">
        <v>79</v>
      </c>
      <c r="K42" s="553" t="s">
        <v>78</v>
      </c>
      <c r="L42" s="165" t="s">
        <v>356</v>
      </c>
      <c r="M42" s="166"/>
      <c r="N42" s="166"/>
      <c r="O42" s="166"/>
      <c r="P42" s="167"/>
      <c r="Q42" s="557">
        <v>0</v>
      </c>
      <c r="R42" s="557">
        <v>0</v>
      </c>
      <c r="S42" s="557">
        <v>0</v>
      </c>
      <c r="T42" s="119">
        <v>0</v>
      </c>
      <c r="U42" s="557">
        <v>0</v>
      </c>
      <c r="V42" s="119">
        <v>7</v>
      </c>
      <c r="W42" s="557">
        <v>263.87</v>
      </c>
      <c r="X42" s="168">
        <f t="shared" si="3"/>
        <v>1847.0900000000001</v>
      </c>
      <c r="Y42" s="545">
        <f t="shared" si="2"/>
        <v>1847.0900000000001</v>
      </c>
      <c r="Z42" s="552">
        <f t="shared" si="0"/>
        <v>1847.0900000000001</v>
      </c>
      <c r="AA42" s="112" t="s">
        <v>81</v>
      </c>
      <c r="AB42" s="13"/>
      <c r="AC42" s="13"/>
    </row>
    <row r="43" spans="1:29" ht="57" x14ac:dyDescent="0.2">
      <c r="A43" s="248" t="s">
        <v>329</v>
      </c>
      <c r="B43" s="119" t="s">
        <v>424</v>
      </c>
      <c r="C43" s="164" t="s">
        <v>1292</v>
      </c>
      <c r="D43" s="119">
        <v>1780662</v>
      </c>
      <c r="E43" s="119" t="s">
        <v>369</v>
      </c>
      <c r="F43" s="117" t="s">
        <v>6</v>
      </c>
      <c r="G43" s="566" t="s">
        <v>371</v>
      </c>
      <c r="H43" s="553" t="s">
        <v>372</v>
      </c>
      <c r="I43" s="553" t="s">
        <v>78</v>
      </c>
      <c r="J43" s="560" t="s">
        <v>79</v>
      </c>
      <c r="K43" s="553" t="s">
        <v>78</v>
      </c>
      <c r="L43" s="165" t="s">
        <v>356</v>
      </c>
      <c r="M43" s="166"/>
      <c r="N43" s="166"/>
      <c r="O43" s="166"/>
      <c r="P43" s="167"/>
      <c r="Q43" s="557">
        <v>0</v>
      </c>
      <c r="R43" s="557">
        <v>0</v>
      </c>
      <c r="S43" s="557">
        <v>0</v>
      </c>
      <c r="T43" s="119">
        <v>0</v>
      </c>
      <c r="U43" s="557">
        <v>0</v>
      </c>
      <c r="V43" s="119">
        <v>7</v>
      </c>
      <c r="W43" s="557">
        <v>263.87</v>
      </c>
      <c r="X43" s="168">
        <f t="shared" si="3"/>
        <v>1847.0900000000001</v>
      </c>
      <c r="Y43" s="545">
        <f t="shared" si="2"/>
        <v>1847.0900000000001</v>
      </c>
      <c r="Z43" s="552">
        <f t="shared" si="0"/>
        <v>1847.0900000000001</v>
      </c>
      <c r="AA43" s="112" t="s">
        <v>81</v>
      </c>
      <c r="AB43" s="13"/>
      <c r="AC43" s="13"/>
    </row>
    <row r="44" spans="1:29" ht="57" x14ac:dyDescent="0.2">
      <c r="A44" s="248" t="s">
        <v>329</v>
      </c>
      <c r="B44" s="119" t="s">
        <v>424</v>
      </c>
      <c r="C44" s="164" t="s">
        <v>446</v>
      </c>
      <c r="D44" s="119">
        <v>1780328</v>
      </c>
      <c r="E44" s="119" t="s">
        <v>369</v>
      </c>
      <c r="F44" s="117" t="s">
        <v>6</v>
      </c>
      <c r="G44" s="566" t="s">
        <v>371</v>
      </c>
      <c r="H44" s="553" t="s">
        <v>372</v>
      </c>
      <c r="I44" s="553" t="s">
        <v>78</v>
      </c>
      <c r="J44" s="560" t="s">
        <v>79</v>
      </c>
      <c r="K44" s="553" t="s">
        <v>78</v>
      </c>
      <c r="L44" s="165" t="s">
        <v>356</v>
      </c>
      <c r="M44" s="166"/>
      <c r="N44" s="166"/>
      <c r="O44" s="166"/>
      <c r="P44" s="167"/>
      <c r="Q44" s="557">
        <v>0</v>
      </c>
      <c r="R44" s="557">
        <v>0</v>
      </c>
      <c r="S44" s="557">
        <v>0</v>
      </c>
      <c r="T44" s="119">
        <v>0</v>
      </c>
      <c r="U44" s="557">
        <v>0</v>
      </c>
      <c r="V44" s="119">
        <v>7</v>
      </c>
      <c r="W44" s="557">
        <v>263.87</v>
      </c>
      <c r="X44" s="168">
        <f t="shared" si="3"/>
        <v>1847.0900000000001</v>
      </c>
      <c r="Y44" s="545">
        <f t="shared" si="2"/>
        <v>1847.0900000000001</v>
      </c>
      <c r="Z44" s="552">
        <f t="shared" si="0"/>
        <v>1847.0900000000001</v>
      </c>
      <c r="AA44" s="112" t="s">
        <v>81</v>
      </c>
      <c r="AB44" s="13"/>
      <c r="AC44" s="13"/>
    </row>
    <row r="45" spans="1:29" ht="57" x14ac:dyDescent="0.2">
      <c r="A45" s="248" t="s">
        <v>329</v>
      </c>
      <c r="B45" s="119" t="s">
        <v>424</v>
      </c>
      <c r="C45" s="164" t="s">
        <v>413</v>
      </c>
      <c r="D45" s="119">
        <v>1802399</v>
      </c>
      <c r="E45" s="119" t="s">
        <v>369</v>
      </c>
      <c r="F45" s="117" t="s">
        <v>6</v>
      </c>
      <c r="G45" s="566" t="s">
        <v>371</v>
      </c>
      <c r="H45" s="553" t="s">
        <v>372</v>
      </c>
      <c r="I45" s="553" t="s">
        <v>78</v>
      </c>
      <c r="J45" s="560" t="s">
        <v>79</v>
      </c>
      <c r="K45" s="553" t="s">
        <v>78</v>
      </c>
      <c r="L45" s="165" t="s">
        <v>356</v>
      </c>
      <c r="M45" s="166"/>
      <c r="N45" s="166"/>
      <c r="O45" s="166"/>
      <c r="P45" s="167"/>
      <c r="Q45" s="557">
        <v>0</v>
      </c>
      <c r="R45" s="557">
        <v>0</v>
      </c>
      <c r="S45" s="557">
        <v>0</v>
      </c>
      <c r="T45" s="119">
        <v>0</v>
      </c>
      <c r="U45" s="557">
        <v>0</v>
      </c>
      <c r="V45" s="119">
        <v>7</v>
      </c>
      <c r="W45" s="557">
        <v>263.87</v>
      </c>
      <c r="X45" s="168">
        <f t="shared" si="3"/>
        <v>1847.0900000000001</v>
      </c>
      <c r="Y45" s="545">
        <f t="shared" si="2"/>
        <v>1847.0900000000001</v>
      </c>
      <c r="Z45" s="552">
        <f t="shared" si="0"/>
        <v>1847.0900000000001</v>
      </c>
      <c r="AA45" s="112" t="s">
        <v>81</v>
      </c>
      <c r="AB45" s="13"/>
      <c r="AC45" s="13"/>
    </row>
    <row r="46" spans="1:29" ht="57" x14ac:dyDescent="0.2">
      <c r="A46" s="248" t="s">
        <v>329</v>
      </c>
      <c r="B46" s="119" t="s">
        <v>424</v>
      </c>
      <c r="C46" s="164" t="s">
        <v>490</v>
      </c>
      <c r="D46" s="119">
        <v>1879545</v>
      </c>
      <c r="E46" s="119" t="s">
        <v>369</v>
      </c>
      <c r="F46" s="117" t="s">
        <v>6</v>
      </c>
      <c r="G46" s="566" t="s">
        <v>371</v>
      </c>
      <c r="H46" s="553" t="s">
        <v>372</v>
      </c>
      <c r="I46" s="553" t="s">
        <v>78</v>
      </c>
      <c r="J46" s="560" t="s">
        <v>79</v>
      </c>
      <c r="K46" s="553" t="s">
        <v>78</v>
      </c>
      <c r="L46" s="165" t="s">
        <v>356</v>
      </c>
      <c r="M46" s="166"/>
      <c r="N46" s="166"/>
      <c r="O46" s="166"/>
      <c r="P46" s="167"/>
      <c r="Q46" s="557">
        <v>0</v>
      </c>
      <c r="R46" s="557">
        <v>0</v>
      </c>
      <c r="S46" s="557">
        <v>0</v>
      </c>
      <c r="T46" s="119">
        <v>0</v>
      </c>
      <c r="U46" s="557">
        <v>0</v>
      </c>
      <c r="V46" s="119">
        <v>7</v>
      </c>
      <c r="W46" s="557">
        <v>263.87</v>
      </c>
      <c r="X46" s="168">
        <f t="shared" si="3"/>
        <v>1847.0900000000001</v>
      </c>
      <c r="Y46" s="545">
        <f t="shared" si="2"/>
        <v>1847.0900000000001</v>
      </c>
      <c r="Z46" s="552">
        <f t="shared" si="0"/>
        <v>1847.0900000000001</v>
      </c>
      <c r="AA46" s="112" t="s">
        <v>81</v>
      </c>
      <c r="AB46" s="13"/>
      <c r="AC46" s="13"/>
    </row>
    <row r="47" spans="1:29" ht="57" x14ac:dyDescent="0.2">
      <c r="A47" s="248" t="s">
        <v>329</v>
      </c>
      <c r="B47" s="119" t="s">
        <v>424</v>
      </c>
      <c r="C47" s="164" t="s">
        <v>410</v>
      </c>
      <c r="D47" s="119">
        <v>1848950</v>
      </c>
      <c r="E47" s="119" t="s">
        <v>369</v>
      </c>
      <c r="F47" s="117" t="s">
        <v>6</v>
      </c>
      <c r="G47" s="566" t="s">
        <v>371</v>
      </c>
      <c r="H47" s="553" t="s">
        <v>372</v>
      </c>
      <c r="I47" s="553" t="s">
        <v>78</v>
      </c>
      <c r="J47" s="560" t="s">
        <v>79</v>
      </c>
      <c r="K47" s="553" t="s">
        <v>78</v>
      </c>
      <c r="L47" s="165" t="s">
        <v>356</v>
      </c>
      <c r="M47" s="166"/>
      <c r="N47" s="166"/>
      <c r="O47" s="166"/>
      <c r="P47" s="167"/>
      <c r="Q47" s="557">
        <v>0</v>
      </c>
      <c r="R47" s="557">
        <v>0</v>
      </c>
      <c r="S47" s="557">
        <v>0</v>
      </c>
      <c r="T47" s="119">
        <v>0</v>
      </c>
      <c r="U47" s="557">
        <v>0</v>
      </c>
      <c r="V47" s="119">
        <v>0</v>
      </c>
      <c r="W47" s="557">
        <v>263.87</v>
      </c>
      <c r="X47" s="168">
        <f t="shared" si="3"/>
        <v>0</v>
      </c>
      <c r="Y47" s="545">
        <f t="shared" si="2"/>
        <v>0</v>
      </c>
      <c r="Z47" s="552">
        <f t="shared" si="0"/>
        <v>0</v>
      </c>
      <c r="AA47" s="112" t="s">
        <v>81</v>
      </c>
      <c r="AB47" s="13"/>
      <c r="AC47" s="13"/>
    </row>
    <row r="48" spans="1:29" ht="57" x14ac:dyDescent="0.2">
      <c r="A48" s="248" t="s">
        <v>329</v>
      </c>
      <c r="B48" s="119" t="s">
        <v>424</v>
      </c>
      <c r="C48" s="554" t="s">
        <v>1293</v>
      </c>
      <c r="D48" s="553">
        <v>1879413</v>
      </c>
      <c r="E48" s="119" t="s">
        <v>369</v>
      </c>
      <c r="F48" s="117" t="s">
        <v>6</v>
      </c>
      <c r="G48" s="566" t="s">
        <v>371</v>
      </c>
      <c r="H48" s="553" t="s">
        <v>372</v>
      </c>
      <c r="I48" s="553" t="s">
        <v>78</v>
      </c>
      <c r="J48" s="560" t="s">
        <v>79</v>
      </c>
      <c r="K48" s="553" t="s">
        <v>78</v>
      </c>
      <c r="L48" s="165" t="s">
        <v>356</v>
      </c>
      <c r="M48" s="166"/>
      <c r="N48" s="166"/>
      <c r="O48" s="166"/>
      <c r="P48" s="167"/>
      <c r="Q48" s="557">
        <v>0</v>
      </c>
      <c r="R48" s="557">
        <v>0</v>
      </c>
      <c r="S48" s="557">
        <v>0</v>
      </c>
      <c r="T48" s="119">
        <v>0</v>
      </c>
      <c r="U48" s="557">
        <v>0</v>
      </c>
      <c r="V48" s="119">
        <v>7</v>
      </c>
      <c r="W48" s="557">
        <v>263.87</v>
      </c>
      <c r="X48" s="168">
        <f t="shared" si="3"/>
        <v>1847.0900000000001</v>
      </c>
      <c r="Y48" s="545">
        <f t="shared" si="2"/>
        <v>1847.0900000000001</v>
      </c>
      <c r="Z48" s="552">
        <f t="shared" si="0"/>
        <v>1847.0900000000001</v>
      </c>
      <c r="AA48" s="562"/>
      <c r="AB48" s="13"/>
      <c r="AC48" s="13"/>
    </row>
    <row r="49" spans="1:29" ht="57" x14ac:dyDescent="0.2">
      <c r="A49" s="248" t="s">
        <v>329</v>
      </c>
      <c r="B49" s="119" t="s">
        <v>424</v>
      </c>
      <c r="C49" s="554" t="s">
        <v>430</v>
      </c>
      <c r="D49" s="553">
        <v>1877577</v>
      </c>
      <c r="E49" s="553" t="s">
        <v>369</v>
      </c>
      <c r="F49" s="117" t="s">
        <v>6</v>
      </c>
      <c r="G49" s="566" t="s">
        <v>371</v>
      </c>
      <c r="H49" s="553" t="s">
        <v>372</v>
      </c>
      <c r="I49" s="553" t="s">
        <v>78</v>
      </c>
      <c r="J49" s="560" t="s">
        <v>79</v>
      </c>
      <c r="K49" s="553" t="s">
        <v>78</v>
      </c>
      <c r="L49" s="565" t="s">
        <v>356</v>
      </c>
      <c r="M49" s="556"/>
      <c r="N49" s="556"/>
      <c r="O49" s="556"/>
      <c r="P49" s="557"/>
      <c r="Q49" s="557">
        <v>0</v>
      </c>
      <c r="R49" s="557">
        <v>0</v>
      </c>
      <c r="S49" s="557">
        <v>0</v>
      </c>
      <c r="T49" s="553">
        <v>0</v>
      </c>
      <c r="U49" s="557">
        <v>0</v>
      </c>
      <c r="V49" s="553">
        <v>0</v>
      </c>
      <c r="W49" s="557">
        <v>263.87</v>
      </c>
      <c r="X49" s="564">
        <f t="shared" si="3"/>
        <v>0</v>
      </c>
      <c r="Y49" s="552">
        <f t="shared" si="2"/>
        <v>0</v>
      </c>
      <c r="Z49" s="552">
        <f t="shared" si="0"/>
        <v>0</v>
      </c>
      <c r="AA49" s="112" t="s">
        <v>81</v>
      </c>
      <c r="AB49" s="13"/>
      <c r="AC49" s="13"/>
    </row>
    <row r="50" spans="1:29" ht="57" x14ac:dyDescent="0.2">
      <c r="A50" s="248" t="s">
        <v>329</v>
      </c>
      <c r="B50" s="119" t="s">
        <v>424</v>
      </c>
      <c r="C50" s="164" t="s">
        <v>487</v>
      </c>
      <c r="D50" s="119">
        <v>1370553</v>
      </c>
      <c r="E50" s="119" t="s">
        <v>369</v>
      </c>
      <c r="F50" s="117" t="s">
        <v>6</v>
      </c>
      <c r="G50" s="169" t="s">
        <v>371</v>
      </c>
      <c r="H50" s="119" t="s">
        <v>372</v>
      </c>
      <c r="I50" s="119" t="s">
        <v>78</v>
      </c>
      <c r="J50" s="170" t="s">
        <v>79</v>
      </c>
      <c r="K50" s="119" t="s">
        <v>78</v>
      </c>
      <c r="L50" s="165" t="s">
        <v>356</v>
      </c>
      <c r="M50" s="166"/>
      <c r="N50" s="166"/>
      <c r="O50" s="166"/>
      <c r="P50" s="167"/>
      <c r="Q50" s="167">
        <v>0</v>
      </c>
      <c r="R50" s="167">
        <v>0</v>
      </c>
      <c r="S50" s="167">
        <v>0</v>
      </c>
      <c r="T50" s="119">
        <v>0</v>
      </c>
      <c r="U50" s="167">
        <v>0</v>
      </c>
      <c r="V50" s="119">
        <v>7</v>
      </c>
      <c r="W50" s="167">
        <v>263.87</v>
      </c>
      <c r="X50" s="168">
        <f t="shared" si="3"/>
        <v>1847.0900000000001</v>
      </c>
      <c r="Y50" s="171">
        <f t="shared" si="2"/>
        <v>1847.0900000000001</v>
      </c>
      <c r="Z50" s="552">
        <f t="shared" si="0"/>
        <v>1847.0900000000001</v>
      </c>
      <c r="AA50" s="112" t="s">
        <v>81</v>
      </c>
      <c r="AB50" s="13"/>
      <c r="AC50" s="13"/>
    </row>
    <row r="51" spans="1:29" ht="57" x14ac:dyDescent="0.2">
      <c r="A51" s="248" t="s">
        <v>329</v>
      </c>
      <c r="B51" s="119" t="s">
        <v>424</v>
      </c>
      <c r="C51" s="164" t="s">
        <v>444</v>
      </c>
      <c r="D51" s="119"/>
      <c r="E51" s="119" t="s">
        <v>386</v>
      </c>
      <c r="F51" s="119" t="s">
        <v>6</v>
      </c>
      <c r="G51" s="169" t="s">
        <v>371</v>
      </c>
      <c r="H51" s="119" t="s">
        <v>372</v>
      </c>
      <c r="I51" s="119" t="s">
        <v>78</v>
      </c>
      <c r="J51" s="170" t="s">
        <v>79</v>
      </c>
      <c r="K51" s="119" t="s">
        <v>78</v>
      </c>
      <c r="L51" s="165" t="s">
        <v>1288</v>
      </c>
      <c r="M51" s="166"/>
      <c r="N51" s="166"/>
      <c r="O51" s="166"/>
      <c r="P51" s="167"/>
      <c r="Q51" s="167">
        <v>0</v>
      </c>
      <c r="R51" s="167">
        <v>0</v>
      </c>
      <c r="S51" s="167">
        <v>0</v>
      </c>
      <c r="T51" s="119">
        <v>0</v>
      </c>
      <c r="U51" s="167">
        <v>0</v>
      </c>
      <c r="V51" s="119">
        <v>6</v>
      </c>
      <c r="W51" s="167">
        <v>263.87</v>
      </c>
      <c r="X51" s="168">
        <f>(V51*W51)</f>
        <v>1583.22</v>
      </c>
      <c r="Y51" s="171">
        <f t="shared" ref="Y51" si="4">(T51*U51)+(V51*W51)</f>
        <v>1583.22</v>
      </c>
      <c r="Z51" s="171">
        <f t="shared" ref="Z51" si="5">S51+Y51</f>
        <v>1583.22</v>
      </c>
      <c r="AA51" s="112" t="s">
        <v>81</v>
      </c>
      <c r="AB51" s="13"/>
      <c r="AC51" s="13"/>
    </row>
    <row r="52" spans="1:29" ht="28.5" x14ac:dyDescent="0.2">
      <c r="A52" s="248" t="s">
        <v>329</v>
      </c>
      <c r="B52" s="259" t="s">
        <v>781</v>
      </c>
      <c r="C52" s="309" t="s">
        <v>782</v>
      </c>
      <c r="D52" s="259" t="s">
        <v>772</v>
      </c>
      <c r="E52" s="259" t="s">
        <v>773</v>
      </c>
      <c r="F52" s="260" t="s">
        <v>869</v>
      </c>
      <c r="G52" s="261"/>
      <c r="H52" s="259"/>
      <c r="I52" s="259" t="s">
        <v>78</v>
      </c>
      <c r="J52" s="250" t="s">
        <v>312</v>
      </c>
      <c r="K52" s="259" t="s">
        <v>78</v>
      </c>
      <c r="L52" s="260" t="s">
        <v>870</v>
      </c>
      <c r="M52" s="262">
        <v>45263</v>
      </c>
      <c r="N52" s="262">
        <v>45265</v>
      </c>
      <c r="O52" s="263"/>
      <c r="P52" s="264"/>
      <c r="Q52" s="258"/>
      <c r="R52" s="258"/>
      <c r="S52" s="269">
        <f>Q52+R52</f>
        <v>0</v>
      </c>
      <c r="T52" s="270">
        <v>2</v>
      </c>
      <c r="U52" s="271">
        <v>120</v>
      </c>
      <c r="V52" s="270">
        <v>1</v>
      </c>
      <c r="W52" s="271">
        <v>55</v>
      </c>
      <c r="X52" s="270">
        <v>1</v>
      </c>
      <c r="Y52" s="269">
        <f t="shared" ref="Y52:Y57" si="6">(T52*U52)+(V52*W52)</f>
        <v>295</v>
      </c>
      <c r="Z52" s="269">
        <f t="shared" si="0"/>
        <v>295</v>
      </c>
      <c r="AA52" s="112" t="s">
        <v>81</v>
      </c>
      <c r="AB52" s="13"/>
      <c r="AC52" s="13"/>
    </row>
    <row r="53" spans="1:29" ht="28.5" x14ac:dyDescent="0.2">
      <c r="A53" s="248" t="s">
        <v>329</v>
      </c>
      <c r="B53" s="259" t="s">
        <v>781</v>
      </c>
      <c r="C53" s="314" t="s">
        <v>843</v>
      </c>
      <c r="D53" s="250" t="s">
        <v>871</v>
      </c>
      <c r="E53" s="259" t="s">
        <v>844</v>
      </c>
      <c r="F53" s="250" t="s">
        <v>872</v>
      </c>
      <c r="G53" s="261"/>
      <c r="H53" s="259"/>
      <c r="I53" s="259" t="s">
        <v>78</v>
      </c>
      <c r="J53" s="250" t="s">
        <v>312</v>
      </c>
      <c r="K53" s="259" t="s">
        <v>78</v>
      </c>
      <c r="L53" s="260" t="s">
        <v>284</v>
      </c>
      <c r="M53" s="262">
        <v>45278</v>
      </c>
      <c r="N53" s="262">
        <v>45278</v>
      </c>
      <c r="O53" s="263"/>
      <c r="P53" s="264"/>
      <c r="Q53" s="258"/>
      <c r="R53" s="258"/>
      <c r="S53" s="269">
        <f>Q53+R53</f>
        <v>0</v>
      </c>
      <c r="T53" s="270">
        <v>0</v>
      </c>
      <c r="U53" s="271"/>
      <c r="V53" s="270">
        <v>1</v>
      </c>
      <c r="W53" s="271">
        <v>263.87</v>
      </c>
      <c r="X53" s="270">
        <v>1</v>
      </c>
      <c r="Y53" s="269">
        <v>263.87</v>
      </c>
      <c r="Z53" s="269">
        <v>263.87</v>
      </c>
      <c r="AA53" s="112" t="s">
        <v>81</v>
      </c>
      <c r="AB53" s="13"/>
      <c r="AC53" s="13"/>
    </row>
    <row r="54" spans="1:29" ht="28.5" x14ac:dyDescent="0.2">
      <c r="A54" s="248" t="s">
        <v>329</v>
      </c>
      <c r="B54" s="259" t="s">
        <v>781</v>
      </c>
      <c r="C54" s="314" t="s">
        <v>843</v>
      </c>
      <c r="D54" s="250" t="s">
        <v>767</v>
      </c>
      <c r="E54" s="259" t="s">
        <v>844</v>
      </c>
      <c r="F54" s="260" t="s">
        <v>873</v>
      </c>
      <c r="G54" s="265"/>
      <c r="H54" s="266"/>
      <c r="I54" s="259" t="s">
        <v>78</v>
      </c>
      <c r="J54" s="250" t="s">
        <v>312</v>
      </c>
      <c r="K54" s="259" t="s">
        <v>78</v>
      </c>
      <c r="L54" s="260" t="s">
        <v>866</v>
      </c>
      <c r="M54" s="262">
        <v>45263</v>
      </c>
      <c r="N54" s="262">
        <v>45265</v>
      </c>
      <c r="O54" s="267"/>
      <c r="P54" s="268"/>
      <c r="Q54" s="258"/>
      <c r="R54" s="258"/>
      <c r="S54" s="272">
        <v>0</v>
      </c>
      <c r="T54" s="270">
        <v>2</v>
      </c>
      <c r="U54" s="271">
        <v>527.75</v>
      </c>
      <c r="V54" s="270">
        <v>1</v>
      </c>
      <c r="W54" s="271">
        <v>263.87</v>
      </c>
      <c r="X54" s="270">
        <v>3</v>
      </c>
      <c r="Y54" s="269">
        <f t="shared" si="6"/>
        <v>1319.37</v>
      </c>
      <c r="Z54" s="269">
        <f t="shared" si="0"/>
        <v>1319.37</v>
      </c>
      <c r="AA54" s="112" t="s">
        <v>81</v>
      </c>
      <c r="AB54" s="13"/>
      <c r="AC54" s="13"/>
    </row>
    <row r="55" spans="1:29" ht="28.5" x14ac:dyDescent="0.2">
      <c r="A55" s="248" t="s">
        <v>329</v>
      </c>
      <c r="B55" s="259" t="s">
        <v>781</v>
      </c>
      <c r="C55" s="309" t="s">
        <v>785</v>
      </c>
      <c r="D55" s="250" t="s">
        <v>761</v>
      </c>
      <c r="E55" s="259" t="s">
        <v>777</v>
      </c>
      <c r="F55" s="248" t="s">
        <v>109</v>
      </c>
      <c r="G55" s="261"/>
      <c r="H55" s="259"/>
      <c r="I55" s="259" t="s">
        <v>78</v>
      </c>
      <c r="J55" s="250" t="s">
        <v>284</v>
      </c>
      <c r="K55" s="259" t="s">
        <v>78</v>
      </c>
      <c r="L55" s="250" t="s">
        <v>874</v>
      </c>
      <c r="M55" s="262" t="s">
        <v>875</v>
      </c>
      <c r="N55" s="262" t="s">
        <v>876</v>
      </c>
      <c r="O55" s="263"/>
      <c r="P55" s="264"/>
      <c r="Q55" s="258"/>
      <c r="R55" s="258"/>
      <c r="S55" s="269">
        <v>0</v>
      </c>
      <c r="T55" s="270">
        <v>1</v>
      </c>
      <c r="U55" s="271">
        <v>527.75</v>
      </c>
      <c r="V55" s="270">
        <v>1</v>
      </c>
      <c r="W55" s="271">
        <v>263.87</v>
      </c>
      <c r="X55" s="270">
        <v>2</v>
      </c>
      <c r="Y55" s="269">
        <f>(T55*U55)+(V55*W55)</f>
        <v>791.62</v>
      </c>
      <c r="Z55" s="269">
        <f t="shared" si="0"/>
        <v>791.62</v>
      </c>
      <c r="AA55" s="112" t="s">
        <v>81</v>
      </c>
      <c r="AB55" s="13"/>
      <c r="AC55" s="13"/>
    </row>
    <row r="56" spans="1:29" ht="28.5" x14ac:dyDescent="0.2">
      <c r="A56" s="248" t="s">
        <v>329</v>
      </c>
      <c r="B56" s="259" t="s">
        <v>781</v>
      </c>
      <c r="C56" s="309" t="s">
        <v>785</v>
      </c>
      <c r="D56" s="250" t="s">
        <v>817</v>
      </c>
      <c r="E56" s="259" t="s">
        <v>777</v>
      </c>
      <c r="F56" s="248" t="s">
        <v>109</v>
      </c>
      <c r="G56" s="261"/>
      <c r="H56" s="259"/>
      <c r="I56" s="259" t="s">
        <v>78</v>
      </c>
      <c r="J56" s="250" t="s">
        <v>284</v>
      </c>
      <c r="K56" s="259" t="s">
        <v>78</v>
      </c>
      <c r="L56" s="250" t="s">
        <v>779</v>
      </c>
      <c r="M56" s="262">
        <v>45278</v>
      </c>
      <c r="N56" s="262">
        <v>45279</v>
      </c>
      <c r="O56" s="263"/>
      <c r="P56" s="264"/>
      <c r="Q56" s="258"/>
      <c r="R56" s="258"/>
      <c r="S56" s="269">
        <v>0</v>
      </c>
      <c r="T56" s="270">
        <v>1</v>
      </c>
      <c r="U56" s="271">
        <v>527.75</v>
      </c>
      <c r="V56" s="270">
        <v>0</v>
      </c>
      <c r="W56" s="271"/>
      <c r="X56" s="270">
        <v>1</v>
      </c>
      <c r="Y56" s="269">
        <f>(T56*U56)+(V56*W56)</f>
        <v>527.75</v>
      </c>
      <c r="Z56" s="269">
        <f t="shared" si="0"/>
        <v>527.75</v>
      </c>
      <c r="AA56" s="112" t="s">
        <v>81</v>
      </c>
      <c r="AB56" s="13"/>
      <c r="AC56" s="13"/>
    </row>
    <row r="57" spans="1:29" ht="28.5" x14ac:dyDescent="0.2">
      <c r="A57" s="248" t="s">
        <v>329</v>
      </c>
      <c r="B57" s="259" t="s">
        <v>781</v>
      </c>
      <c r="C57" s="314" t="s">
        <v>764</v>
      </c>
      <c r="D57" s="259" t="s">
        <v>765</v>
      </c>
      <c r="E57" s="259" t="s">
        <v>815</v>
      </c>
      <c r="F57" s="248" t="s">
        <v>109</v>
      </c>
      <c r="G57" s="261"/>
      <c r="H57" s="259"/>
      <c r="I57" s="259" t="s">
        <v>78</v>
      </c>
      <c r="J57" s="250" t="s">
        <v>312</v>
      </c>
      <c r="K57" s="259" t="s">
        <v>78</v>
      </c>
      <c r="L57" s="250" t="s">
        <v>877</v>
      </c>
      <c r="M57" s="262">
        <v>45272</v>
      </c>
      <c r="N57" s="262">
        <v>45273</v>
      </c>
      <c r="O57" s="263"/>
      <c r="P57" s="264"/>
      <c r="Q57" s="258"/>
      <c r="R57" s="258"/>
      <c r="S57" s="269">
        <f>Q57+R57</f>
        <v>0</v>
      </c>
      <c r="T57" s="270">
        <v>1</v>
      </c>
      <c r="U57" s="271">
        <v>527.75</v>
      </c>
      <c r="V57" s="270">
        <v>1</v>
      </c>
      <c r="W57" s="271">
        <v>263.87</v>
      </c>
      <c r="X57" s="270">
        <v>3</v>
      </c>
      <c r="Y57" s="269">
        <f t="shared" si="6"/>
        <v>791.62</v>
      </c>
      <c r="Z57" s="269">
        <f t="shared" si="0"/>
        <v>791.62</v>
      </c>
      <c r="AA57" s="112" t="s">
        <v>81</v>
      </c>
      <c r="AB57" s="13"/>
      <c r="AC57" s="13"/>
    </row>
    <row r="58" spans="1:29" ht="15.75" customHeight="1" x14ac:dyDescent="0.2">
      <c r="A58" s="11"/>
      <c r="B58" s="5"/>
      <c r="C58" s="21"/>
      <c r="D58" s="13"/>
      <c r="E58" s="13"/>
      <c r="F58" s="13"/>
      <c r="G58" s="14"/>
      <c r="H58" s="14"/>
      <c r="I58" s="14"/>
      <c r="J58" s="14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13"/>
      <c r="AC58" s="13"/>
    </row>
    <row r="59" spans="1:29" ht="15.75" customHeight="1" x14ac:dyDescent="0.25">
      <c r="A59" s="591" t="s">
        <v>16</v>
      </c>
      <c r="B59" s="570"/>
      <c r="C59" s="570"/>
      <c r="D59" s="570"/>
      <c r="E59" s="570"/>
      <c r="F59" s="570"/>
      <c r="G59" s="570"/>
      <c r="H59" s="570"/>
      <c r="I59" s="570"/>
      <c r="J59" s="570"/>
      <c r="K59" s="570"/>
      <c r="L59" s="571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</row>
    <row r="60" spans="1:29" ht="15.75" customHeight="1" x14ac:dyDescent="0.2">
      <c r="A60" s="592" t="s">
        <v>17</v>
      </c>
      <c r="B60" s="579"/>
      <c r="C60" s="579"/>
      <c r="D60" s="579"/>
      <c r="E60" s="579"/>
      <c r="F60" s="579"/>
      <c r="G60" s="579"/>
      <c r="H60" s="579"/>
      <c r="I60" s="579"/>
      <c r="J60" s="579"/>
      <c r="K60" s="579"/>
      <c r="L60" s="580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</row>
    <row r="61" spans="1:29" ht="15.75" customHeight="1" x14ac:dyDescent="0.2">
      <c r="A61" s="590" t="s">
        <v>18</v>
      </c>
      <c r="B61" s="579"/>
      <c r="C61" s="579"/>
      <c r="D61" s="579"/>
      <c r="E61" s="579"/>
      <c r="F61" s="579"/>
      <c r="G61" s="579"/>
      <c r="H61" s="579"/>
      <c r="I61" s="579"/>
      <c r="J61" s="579"/>
      <c r="K61" s="579"/>
      <c r="L61" s="580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</row>
    <row r="62" spans="1:29" ht="15.75" customHeight="1" x14ac:dyDescent="0.2">
      <c r="A62" s="590" t="s">
        <v>19</v>
      </c>
      <c r="B62" s="579"/>
      <c r="C62" s="579"/>
      <c r="D62" s="579"/>
      <c r="E62" s="579"/>
      <c r="F62" s="579"/>
      <c r="G62" s="579"/>
      <c r="H62" s="579"/>
      <c r="I62" s="579"/>
      <c r="J62" s="579"/>
      <c r="K62" s="579"/>
      <c r="L62" s="580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</row>
    <row r="63" spans="1:29" ht="15.75" customHeight="1" x14ac:dyDescent="0.2">
      <c r="A63" s="590" t="s">
        <v>20</v>
      </c>
      <c r="B63" s="579"/>
      <c r="C63" s="579"/>
      <c r="D63" s="579"/>
      <c r="E63" s="579"/>
      <c r="F63" s="579"/>
      <c r="G63" s="579"/>
      <c r="H63" s="579"/>
      <c r="I63" s="579"/>
      <c r="J63" s="579"/>
      <c r="K63" s="579"/>
      <c r="L63" s="580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</row>
    <row r="64" spans="1:29" ht="15.75" customHeight="1" x14ac:dyDescent="0.2">
      <c r="A64" s="590" t="s">
        <v>21</v>
      </c>
      <c r="B64" s="579"/>
      <c r="C64" s="579"/>
      <c r="D64" s="579"/>
      <c r="E64" s="579"/>
      <c r="F64" s="579"/>
      <c r="G64" s="579"/>
      <c r="H64" s="579"/>
      <c r="I64" s="579"/>
      <c r="J64" s="579"/>
      <c r="K64" s="579"/>
      <c r="L64" s="580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</row>
    <row r="65" spans="1:29" ht="15.75" customHeight="1" x14ac:dyDescent="0.2">
      <c r="A65" s="590" t="s">
        <v>22</v>
      </c>
      <c r="B65" s="579"/>
      <c r="C65" s="579"/>
      <c r="D65" s="579"/>
      <c r="E65" s="579"/>
      <c r="F65" s="579"/>
      <c r="G65" s="579"/>
      <c r="H65" s="579"/>
      <c r="I65" s="579"/>
      <c r="J65" s="579"/>
      <c r="K65" s="579"/>
      <c r="L65" s="580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</row>
    <row r="66" spans="1:29" ht="15.75" customHeight="1" x14ac:dyDescent="0.2">
      <c r="A66" s="590" t="s">
        <v>23</v>
      </c>
      <c r="B66" s="579"/>
      <c r="C66" s="579"/>
      <c r="D66" s="579"/>
      <c r="E66" s="579"/>
      <c r="F66" s="579"/>
      <c r="G66" s="579"/>
      <c r="H66" s="579"/>
      <c r="I66" s="579"/>
      <c r="J66" s="579"/>
      <c r="K66" s="579"/>
      <c r="L66" s="580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</row>
    <row r="67" spans="1:29" ht="15.75" customHeight="1" x14ac:dyDescent="0.2">
      <c r="A67" s="590" t="s">
        <v>49</v>
      </c>
      <c r="B67" s="579"/>
      <c r="C67" s="579"/>
      <c r="D67" s="579"/>
      <c r="E67" s="579"/>
      <c r="F67" s="579"/>
      <c r="G67" s="579"/>
      <c r="H67" s="579"/>
      <c r="I67" s="579"/>
      <c r="J67" s="579"/>
      <c r="K67" s="579"/>
      <c r="L67" s="580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</row>
    <row r="68" spans="1:29" ht="15.75" customHeight="1" x14ac:dyDescent="0.2">
      <c r="A68" s="590" t="s">
        <v>50</v>
      </c>
      <c r="B68" s="579"/>
      <c r="C68" s="579"/>
      <c r="D68" s="579"/>
      <c r="E68" s="579"/>
      <c r="F68" s="579"/>
      <c r="G68" s="579"/>
      <c r="H68" s="579"/>
      <c r="I68" s="579"/>
      <c r="J68" s="579"/>
      <c r="K68" s="579"/>
      <c r="L68" s="580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</row>
    <row r="69" spans="1:29" ht="15.75" customHeight="1" x14ac:dyDescent="0.2">
      <c r="A69" s="590" t="s">
        <v>51</v>
      </c>
      <c r="B69" s="579"/>
      <c r="C69" s="579"/>
      <c r="D69" s="579"/>
      <c r="E69" s="579"/>
      <c r="F69" s="579"/>
      <c r="G69" s="579"/>
      <c r="H69" s="579"/>
      <c r="I69" s="579"/>
      <c r="J69" s="579"/>
      <c r="K69" s="579"/>
      <c r="L69" s="580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</row>
    <row r="70" spans="1:29" ht="15.75" customHeight="1" x14ac:dyDescent="0.2">
      <c r="A70" s="590" t="s">
        <v>52</v>
      </c>
      <c r="B70" s="579"/>
      <c r="C70" s="579"/>
      <c r="D70" s="579"/>
      <c r="E70" s="579"/>
      <c r="F70" s="579"/>
      <c r="G70" s="579"/>
      <c r="H70" s="579"/>
      <c r="I70" s="579"/>
      <c r="J70" s="579"/>
      <c r="K70" s="579"/>
      <c r="L70" s="580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</row>
    <row r="71" spans="1:29" ht="15.75" customHeight="1" x14ac:dyDescent="0.2">
      <c r="A71" s="590" t="s">
        <v>53</v>
      </c>
      <c r="B71" s="579"/>
      <c r="C71" s="579"/>
      <c r="D71" s="579"/>
      <c r="E71" s="579"/>
      <c r="F71" s="579"/>
      <c r="G71" s="579"/>
      <c r="H71" s="579"/>
      <c r="I71" s="579"/>
      <c r="J71" s="579"/>
      <c r="K71" s="579"/>
      <c r="L71" s="580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</row>
    <row r="72" spans="1:29" ht="15.75" customHeight="1" x14ac:dyDescent="0.2">
      <c r="A72" s="590" t="s">
        <v>54</v>
      </c>
      <c r="B72" s="579"/>
      <c r="C72" s="579"/>
      <c r="D72" s="579"/>
      <c r="E72" s="579"/>
      <c r="F72" s="579"/>
      <c r="G72" s="579"/>
      <c r="H72" s="579"/>
      <c r="I72" s="579"/>
      <c r="J72" s="579"/>
      <c r="K72" s="579"/>
      <c r="L72" s="580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</row>
    <row r="73" spans="1:29" ht="15.75" customHeight="1" x14ac:dyDescent="0.2">
      <c r="A73" s="590" t="s">
        <v>55</v>
      </c>
      <c r="B73" s="579"/>
      <c r="C73" s="579"/>
      <c r="D73" s="579"/>
      <c r="E73" s="579"/>
      <c r="F73" s="579"/>
      <c r="G73" s="579"/>
      <c r="H73" s="579"/>
      <c r="I73" s="579"/>
      <c r="J73" s="579"/>
      <c r="K73" s="579"/>
      <c r="L73" s="580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</row>
    <row r="74" spans="1:29" ht="15.75" customHeight="1" x14ac:dyDescent="0.2">
      <c r="A74" s="590" t="s">
        <v>56</v>
      </c>
      <c r="B74" s="579"/>
      <c r="C74" s="579"/>
      <c r="D74" s="579"/>
      <c r="E74" s="579"/>
      <c r="F74" s="579"/>
      <c r="G74" s="579"/>
      <c r="H74" s="579"/>
      <c r="I74" s="579"/>
      <c r="J74" s="579"/>
      <c r="K74" s="579"/>
      <c r="L74" s="580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</row>
    <row r="75" spans="1:29" ht="15.75" customHeight="1" x14ac:dyDescent="0.2">
      <c r="A75" s="590" t="s">
        <v>57</v>
      </c>
      <c r="B75" s="579"/>
      <c r="C75" s="579"/>
      <c r="D75" s="579"/>
      <c r="E75" s="579"/>
      <c r="F75" s="579"/>
      <c r="G75" s="579"/>
      <c r="H75" s="579"/>
      <c r="I75" s="579"/>
      <c r="J75" s="579"/>
      <c r="K75" s="579"/>
      <c r="L75" s="580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</row>
    <row r="76" spans="1:29" ht="15.75" customHeight="1" x14ac:dyDescent="0.2">
      <c r="A76" s="590" t="s">
        <v>58</v>
      </c>
      <c r="B76" s="579"/>
      <c r="C76" s="579"/>
      <c r="D76" s="579"/>
      <c r="E76" s="579"/>
      <c r="F76" s="579"/>
      <c r="G76" s="579"/>
      <c r="H76" s="579"/>
      <c r="I76" s="579"/>
      <c r="J76" s="579"/>
      <c r="K76" s="579"/>
      <c r="L76" s="580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</row>
    <row r="77" spans="1:29" ht="15.75" customHeight="1" x14ac:dyDescent="0.2">
      <c r="A77" s="590" t="s">
        <v>59</v>
      </c>
      <c r="B77" s="579"/>
      <c r="C77" s="579"/>
      <c r="D77" s="579"/>
      <c r="E77" s="579"/>
      <c r="F77" s="579"/>
      <c r="G77" s="579"/>
      <c r="H77" s="579"/>
      <c r="I77" s="579"/>
      <c r="J77" s="579"/>
      <c r="K77" s="579"/>
      <c r="L77" s="580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</row>
    <row r="78" spans="1:29" ht="15.75" customHeight="1" x14ac:dyDescent="0.2">
      <c r="A78" s="590" t="s">
        <v>60</v>
      </c>
      <c r="B78" s="579"/>
      <c r="C78" s="579"/>
      <c r="D78" s="579"/>
      <c r="E78" s="579"/>
      <c r="F78" s="579"/>
      <c r="G78" s="579"/>
      <c r="H78" s="579"/>
      <c r="I78" s="579"/>
      <c r="J78" s="579"/>
      <c r="K78" s="579"/>
      <c r="L78" s="580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</row>
    <row r="79" spans="1:29" ht="15.75" customHeight="1" x14ac:dyDescent="0.2">
      <c r="A79" s="590" t="s">
        <v>61</v>
      </c>
      <c r="B79" s="579"/>
      <c r="C79" s="579"/>
      <c r="D79" s="579"/>
      <c r="E79" s="579"/>
      <c r="F79" s="579"/>
      <c r="G79" s="579"/>
      <c r="H79" s="579"/>
      <c r="I79" s="579"/>
      <c r="J79" s="579"/>
      <c r="K79" s="579"/>
      <c r="L79" s="580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</row>
    <row r="80" spans="1:29" ht="15.75" customHeight="1" x14ac:dyDescent="0.2">
      <c r="A80" s="590" t="s">
        <v>62</v>
      </c>
      <c r="B80" s="579"/>
      <c r="C80" s="579"/>
      <c r="D80" s="579"/>
      <c r="E80" s="579"/>
      <c r="F80" s="579"/>
      <c r="G80" s="579"/>
      <c r="H80" s="579"/>
      <c r="I80" s="579"/>
      <c r="J80" s="579"/>
      <c r="K80" s="579"/>
      <c r="L80" s="580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</row>
    <row r="81" spans="1:29" ht="15.75" customHeight="1" x14ac:dyDescent="0.2">
      <c r="A81" s="590" t="s">
        <v>63</v>
      </c>
      <c r="B81" s="579"/>
      <c r="C81" s="579"/>
      <c r="D81" s="579"/>
      <c r="E81" s="579"/>
      <c r="F81" s="579"/>
      <c r="G81" s="579"/>
      <c r="H81" s="579"/>
      <c r="I81" s="579"/>
      <c r="J81" s="579"/>
      <c r="K81" s="579"/>
      <c r="L81" s="580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</row>
    <row r="82" spans="1:29" ht="15.75" customHeight="1" x14ac:dyDescent="0.2">
      <c r="A82" s="590" t="s">
        <v>64</v>
      </c>
      <c r="B82" s="579"/>
      <c r="C82" s="579"/>
      <c r="D82" s="579"/>
      <c r="E82" s="579"/>
      <c r="F82" s="579"/>
      <c r="G82" s="579"/>
      <c r="H82" s="579"/>
      <c r="I82" s="579"/>
      <c r="J82" s="579"/>
      <c r="K82" s="579"/>
      <c r="L82" s="580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</row>
    <row r="83" spans="1:29" ht="15.75" customHeight="1" x14ac:dyDescent="0.2">
      <c r="A83" s="590" t="s">
        <v>65</v>
      </c>
      <c r="B83" s="579"/>
      <c r="C83" s="579"/>
      <c r="D83" s="579"/>
      <c r="E83" s="579"/>
      <c r="F83" s="579"/>
      <c r="G83" s="579"/>
      <c r="H83" s="579"/>
      <c r="I83" s="579"/>
      <c r="J83" s="579"/>
      <c r="K83" s="579"/>
      <c r="L83" s="580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</row>
    <row r="84" spans="1:29" ht="15.75" customHeight="1" x14ac:dyDescent="0.2">
      <c r="A84" s="590" t="s">
        <v>66</v>
      </c>
      <c r="B84" s="579"/>
      <c r="C84" s="579"/>
      <c r="D84" s="579"/>
      <c r="E84" s="579"/>
      <c r="F84" s="579"/>
      <c r="G84" s="579"/>
      <c r="H84" s="579"/>
      <c r="I84" s="579"/>
      <c r="J84" s="579"/>
      <c r="K84" s="579"/>
      <c r="L84" s="580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</row>
    <row r="85" spans="1:29" ht="15.75" customHeight="1" x14ac:dyDescent="0.2">
      <c r="A85" s="590" t="s">
        <v>67</v>
      </c>
      <c r="B85" s="579"/>
      <c r="C85" s="579"/>
      <c r="D85" s="579"/>
      <c r="E85" s="579"/>
      <c r="F85" s="579"/>
      <c r="G85" s="579"/>
      <c r="H85" s="579"/>
      <c r="I85" s="579"/>
      <c r="J85" s="579"/>
      <c r="K85" s="579"/>
      <c r="L85" s="580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</row>
    <row r="86" spans="1:29" ht="15.75" customHeight="1" x14ac:dyDescent="0.2">
      <c r="A86" s="590" t="s">
        <v>68</v>
      </c>
      <c r="B86" s="579"/>
      <c r="C86" s="579"/>
      <c r="D86" s="579"/>
      <c r="E86" s="579"/>
      <c r="F86" s="579"/>
      <c r="G86" s="579"/>
      <c r="H86" s="579"/>
      <c r="I86" s="579"/>
      <c r="J86" s="579"/>
      <c r="K86" s="579"/>
      <c r="L86" s="580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</row>
    <row r="87" spans="1:29" ht="15.75" customHeight="1" x14ac:dyDescent="0.2">
      <c r="A87" s="590" t="s">
        <v>69</v>
      </c>
      <c r="B87" s="579"/>
      <c r="C87" s="579"/>
      <c r="D87" s="579"/>
      <c r="E87" s="579"/>
      <c r="F87" s="579"/>
      <c r="G87" s="579"/>
      <c r="H87" s="579"/>
      <c r="I87" s="579"/>
      <c r="J87" s="579"/>
      <c r="K87" s="579"/>
      <c r="L87" s="580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</row>
    <row r="88" spans="1:29" ht="15.75" customHeight="1" x14ac:dyDescent="0.2">
      <c r="A88" s="590" t="s">
        <v>70</v>
      </c>
      <c r="B88" s="579"/>
      <c r="C88" s="579"/>
      <c r="D88" s="579"/>
      <c r="E88" s="579"/>
      <c r="F88" s="579"/>
      <c r="G88" s="579"/>
      <c r="H88" s="579"/>
      <c r="I88" s="579"/>
      <c r="J88" s="579"/>
      <c r="K88" s="579"/>
      <c r="L88" s="580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</row>
    <row r="89" spans="1:29" ht="15.75" customHeight="1" x14ac:dyDescent="0.2">
      <c r="B89" s="13"/>
      <c r="C89" s="22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</row>
    <row r="90" spans="1:29" ht="15.75" customHeight="1" x14ac:dyDescent="0.2">
      <c r="A90" s="13"/>
      <c r="B90" s="13"/>
      <c r="C90" s="22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</row>
    <row r="91" spans="1:29" ht="15.75" customHeight="1" x14ac:dyDescent="0.2">
      <c r="A91" s="13"/>
      <c r="B91" s="13"/>
      <c r="C91" s="22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</row>
    <row r="92" spans="1:29" ht="15.75" customHeight="1" x14ac:dyDescent="0.2">
      <c r="A92" s="13"/>
      <c r="B92" s="13"/>
      <c r="C92" s="22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</row>
    <row r="93" spans="1:29" ht="15.75" customHeight="1" x14ac:dyDescent="0.2">
      <c r="A93" s="13"/>
      <c r="B93" s="13"/>
      <c r="C93" s="22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</row>
    <row r="94" spans="1:29" ht="15.75" customHeight="1" x14ac:dyDescent="0.2">
      <c r="A94" s="13"/>
      <c r="B94" s="13"/>
      <c r="C94" s="22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</row>
    <row r="95" spans="1:29" ht="15.75" customHeight="1" x14ac:dyDescent="0.2">
      <c r="A95" s="13"/>
      <c r="B95" s="13"/>
      <c r="C95" s="22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</row>
    <row r="96" spans="1:29" ht="15.75" customHeight="1" x14ac:dyDescent="0.2">
      <c r="A96" s="13"/>
      <c r="B96" s="13"/>
      <c r="C96" s="22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</row>
    <row r="97" spans="1:29" ht="15.75" customHeight="1" x14ac:dyDescent="0.2">
      <c r="A97" s="13"/>
      <c r="B97" s="13"/>
      <c r="C97" s="22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</row>
    <row r="98" spans="1:29" ht="15.75" customHeight="1" x14ac:dyDescent="0.2">
      <c r="A98" s="13"/>
      <c r="B98" s="13"/>
      <c r="C98" s="22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</row>
    <row r="99" spans="1:29" ht="15.75" customHeight="1" x14ac:dyDescent="0.2">
      <c r="A99" s="13"/>
      <c r="B99" s="13"/>
      <c r="C99" s="22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</row>
    <row r="100" spans="1:29" ht="15.75" customHeight="1" x14ac:dyDescent="0.2">
      <c r="A100" s="13"/>
      <c r="B100" s="13"/>
      <c r="C100" s="22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</row>
    <row r="101" spans="1:29" ht="15.75" customHeight="1" x14ac:dyDescent="0.2">
      <c r="A101" s="13"/>
      <c r="B101" s="13"/>
      <c r="C101" s="22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</row>
    <row r="102" spans="1:29" ht="15.75" customHeight="1" x14ac:dyDescent="0.2">
      <c r="A102" s="13"/>
      <c r="B102" s="13"/>
      <c r="C102" s="22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</row>
    <row r="103" spans="1:29" ht="15.75" customHeight="1" x14ac:dyDescent="0.2">
      <c r="A103" s="13"/>
      <c r="B103" s="13"/>
      <c r="C103" s="22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</row>
    <row r="104" spans="1:29" ht="15.75" customHeight="1" x14ac:dyDescent="0.2">
      <c r="A104" s="13"/>
      <c r="B104" s="13"/>
      <c r="C104" s="22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</row>
    <row r="105" spans="1:29" ht="15.75" customHeight="1" x14ac:dyDescent="0.2">
      <c r="A105" s="13"/>
      <c r="B105" s="13"/>
      <c r="C105" s="22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</row>
    <row r="106" spans="1:29" ht="15.75" customHeight="1" x14ac:dyDescent="0.2">
      <c r="A106" s="13"/>
      <c r="B106" s="13"/>
      <c r="C106" s="22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  <c r="AB106" s="13"/>
      <c r="AC106" s="13"/>
    </row>
    <row r="107" spans="1:29" ht="15.75" customHeight="1" x14ac:dyDescent="0.2">
      <c r="A107" s="13"/>
      <c r="B107" s="13"/>
      <c r="C107" s="22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  <c r="AA107" s="13"/>
      <c r="AB107" s="13"/>
      <c r="AC107" s="13"/>
    </row>
    <row r="108" spans="1:29" ht="15.75" customHeight="1" x14ac:dyDescent="0.2">
      <c r="A108" s="13"/>
      <c r="B108" s="13"/>
      <c r="C108" s="22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  <c r="AA108" s="13"/>
      <c r="AB108" s="13"/>
      <c r="AC108" s="13"/>
    </row>
    <row r="109" spans="1:29" ht="15.75" customHeight="1" x14ac:dyDescent="0.2">
      <c r="A109" s="13"/>
      <c r="B109" s="13"/>
      <c r="C109" s="22"/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</row>
    <row r="110" spans="1:29" ht="15.75" customHeight="1" x14ac:dyDescent="0.2">
      <c r="A110" s="13"/>
      <c r="B110" s="13"/>
      <c r="C110" s="22"/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</row>
    <row r="111" spans="1:29" ht="15.75" customHeight="1" x14ac:dyDescent="0.2">
      <c r="A111" s="13"/>
      <c r="B111" s="13"/>
      <c r="C111" s="22"/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  <c r="AA111" s="13"/>
      <c r="AB111" s="13"/>
      <c r="AC111" s="13"/>
    </row>
    <row r="112" spans="1:29" ht="15.75" customHeight="1" x14ac:dyDescent="0.2">
      <c r="A112" s="13"/>
      <c r="B112" s="13"/>
      <c r="C112" s="22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  <c r="AA112" s="13"/>
      <c r="AB112" s="13"/>
      <c r="AC112" s="13"/>
    </row>
    <row r="113" spans="1:29" ht="15.75" customHeight="1" x14ac:dyDescent="0.2">
      <c r="A113" s="13"/>
      <c r="B113" s="13"/>
      <c r="C113" s="22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  <c r="AA113" s="13"/>
      <c r="AB113" s="13"/>
      <c r="AC113" s="13"/>
    </row>
    <row r="114" spans="1:29" ht="15.75" customHeight="1" x14ac:dyDescent="0.2">
      <c r="A114" s="13"/>
      <c r="B114" s="13"/>
      <c r="C114" s="22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</row>
    <row r="115" spans="1:29" ht="15.75" customHeight="1" x14ac:dyDescent="0.2">
      <c r="A115" s="13"/>
      <c r="B115" s="13"/>
      <c r="C115" s="22"/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</row>
    <row r="116" spans="1:29" ht="15.75" customHeight="1" x14ac:dyDescent="0.2">
      <c r="A116" s="13"/>
      <c r="B116" s="13"/>
      <c r="C116" s="22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  <c r="AC116" s="13"/>
    </row>
    <row r="117" spans="1:29" ht="15.75" customHeight="1" x14ac:dyDescent="0.2">
      <c r="A117" s="13"/>
      <c r="B117" s="13"/>
      <c r="C117" s="22"/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</row>
    <row r="118" spans="1:29" ht="15.75" customHeight="1" x14ac:dyDescent="0.2">
      <c r="A118" s="13"/>
      <c r="B118" s="13"/>
      <c r="C118" s="22"/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</row>
    <row r="119" spans="1:29" ht="15.75" customHeight="1" x14ac:dyDescent="0.2">
      <c r="A119" s="13"/>
      <c r="B119" s="13"/>
      <c r="C119" s="22"/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</row>
    <row r="120" spans="1:29" ht="15.75" customHeight="1" x14ac:dyDescent="0.2">
      <c r="A120" s="13"/>
      <c r="B120" s="13"/>
      <c r="C120" s="22"/>
      <c r="D120" s="13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  <c r="AA120" s="13"/>
      <c r="AB120" s="13"/>
      <c r="AC120" s="13"/>
    </row>
    <row r="121" spans="1:29" ht="15.75" customHeight="1" x14ac:dyDescent="0.2">
      <c r="A121" s="13"/>
      <c r="B121" s="13"/>
      <c r="C121" s="22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</row>
    <row r="122" spans="1:29" ht="15.75" customHeight="1" x14ac:dyDescent="0.2">
      <c r="A122" s="13"/>
      <c r="B122" s="13"/>
      <c r="C122" s="22"/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</row>
    <row r="123" spans="1:29" ht="15.75" customHeight="1" x14ac:dyDescent="0.2">
      <c r="A123" s="13"/>
      <c r="B123" s="13"/>
      <c r="C123" s="22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</row>
    <row r="124" spans="1:29" ht="15.75" customHeight="1" x14ac:dyDescent="0.2">
      <c r="A124" s="13"/>
      <c r="B124" s="13"/>
      <c r="C124" s="22"/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</row>
    <row r="125" spans="1:29" ht="15.75" customHeight="1" x14ac:dyDescent="0.2">
      <c r="A125" s="13"/>
      <c r="B125" s="13"/>
      <c r="C125" s="22"/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</row>
    <row r="126" spans="1:29" ht="15.75" customHeight="1" x14ac:dyDescent="0.2">
      <c r="A126" s="13"/>
      <c r="B126" s="13"/>
      <c r="C126" s="22"/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  <c r="AA126" s="13"/>
      <c r="AB126" s="13"/>
      <c r="AC126" s="13"/>
    </row>
    <row r="127" spans="1:29" ht="15.75" customHeight="1" x14ac:dyDescent="0.2">
      <c r="A127" s="13"/>
      <c r="B127" s="13"/>
      <c r="C127" s="22"/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</row>
    <row r="128" spans="1:29" ht="15.75" customHeight="1" x14ac:dyDescent="0.2">
      <c r="A128" s="13"/>
      <c r="B128" s="13"/>
      <c r="C128" s="22"/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  <c r="AA128" s="13"/>
      <c r="AB128" s="13"/>
      <c r="AC128" s="13"/>
    </row>
    <row r="129" spans="1:29" ht="15.75" customHeight="1" x14ac:dyDescent="0.2">
      <c r="A129" s="13"/>
      <c r="B129" s="13"/>
      <c r="C129" s="22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  <c r="AA129" s="13"/>
      <c r="AB129" s="13"/>
      <c r="AC129" s="13"/>
    </row>
    <row r="130" spans="1:29" ht="15.75" customHeight="1" x14ac:dyDescent="0.2">
      <c r="A130" s="13"/>
      <c r="B130" s="13"/>
      <c r="C130" s="22"/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</row>
    <row r="131" spans="1:29" ht="15.75" customHeight="1" x14ac:dyDescent="0.2">
      <c r="A131" s="13"/>
      <c r="B131" s="13"/>
      <c r="C131" s="22"/>
      <c r="D131" s="13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3"/>
      <c r="AA131" s="13"/>
      <c r="AB131" s="13"/>
      <c r="AC131" s="13"/>
    </row>
    <row r="132" spans="1:29" ht="15.75" customHeight="1" x14ac:dyDescent="0.2">
      <c r="A132" s="13"/>
      <c r="B132" s="13"/>
      <c r="C132" s="22"/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</row>
    <row r="133" spans="1:29" ht="15.75" customHeight="1" x14ac:dyDescent="0.2">
      <c r="A133" s="13"/>
      <c r="B133" s="13"/>
      <c r="C133" s="22"/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/>
      <c r="AC133" s="13"/>
    </row>
    <row r="134" spans="1:29" ht="15.75" customHeight="1" x14ac:dyDescent="0.2">
      <c r="A134" s="13"/>
      <c r="B134" s="13"/>
      <c r="C134" s="22"/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</row>
    <row r="135" spans="1:29" ht="15.75" customHeight="1" x14ac:dyDescent="0.2">
      <c r="A135" s="13"/>
      <c r="B135" s="13"/>
      <c r="C135" s="22"/>
      <c r="D135" s="13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  <c r="AA135" s="13"/>
      <c r="AB135" s="13"/>
      <c r="AC135" s="13"/>
    </row>
    <row r="136" spans="1:29" ht="15.75" customHeight="1" x14ac:dyDescent="0.2">
      <c r="A136" s="13"/>
      <c r="B136" s="13"/>
      <c r="C136" s="22"/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  <c r="AA136" s="13"/>
      <c r="AB136" s="13"/>
      <c r="AC136" s="13"/>
    </row>
    <row r="137" spans="1:29" ht="15.75" customHeight="1" x14ac:dyDescent="0.2">
      <c r="A137" s="13"/>
      <c r="B137" s="13"/>
      <c r="C137" s="22"/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</row>
    <row r="138" spans="1:29" ht="15.75" customHeight="1" x14ac:dyDescent="0.2">
      <c r="A138" s="13"/>
      <c r="B138" s="13"/>
      <c r="C138" s="22"/>
      <c r="D138" s="13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3"/>
      <c r="AA138" s="13"/>
      <c r="AB138" s="13"/>
      <c r="AC138" s="13"/>
    </row>
    <row r="139" spans="1:29" ht="15.75" customHeight="1" x14ac:dyDescent="0.2">
      <c r="A139" s="13"/>
      <c r="B139" s="13"/>
      <c r="C139" s="22"/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</row>
    <row r="140" spans="1:29" ht="15.75" customHeight="1" x14ac:dyDescent="0.2">
      <c r="A140" s="13"/>
      <c r="B140" s="13"/>
      <c r="C140" s="22"/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</row>
    <row r="141" spans="1:29" ht="15.75" customHeight="1" x14ac:dyDescent="0.2">
      <c r="A141" s="13"/>
      <c r="B141" s="13"/>
      <c r="C141" s="22"/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</row>
    <row r="142" spans="1:29" ht="15.75" customHeight="1" x14ac:dyDescent="0.2">
      <c r="A142" s="13"/>
      <c r="B142" s="13"/>
      <c r="C142" s="22"/>
      <c r="D142" s="13"/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  <c r="AA142" s="13"/>
      <c r="AB142" s="13"/>
      <c r="AC142" s="13"/>
    </row>
    <row r="143" spans="1:29" ht="15.75" customHeight="1" x14ac:dyDescent="0.2">
      <c r="A143" s="13"/>
      <c r="B143" s="13"/>
      <c r="C143" s="22"/>
      <c r="D143" s="13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13"/>
      <c r="AA143" s="13"/>
      <c r="AB143" s="13"/>
      <c r="AC143" s="13"/>
    </row>
    <row r="144" spans="1:29" ht="15.75" customHeight="1" x14ac:dyDescent="0.2">
      <c r="A144" s="13"/>
      <c r="B144" s="13"/>
      <c r="C144" s="22"/>
      <c r="D144" s="13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  <c r="AA144" s="13"/>
      <c r="AB144" s="13"/>
      <c r="AC144" s="13"/>
    </row>
    <row r="145" spans="1:29" ht="15.75" customHeight="1" x14ac:dyDescent="0.2">
      <c r="A145" s="13"/>
      <c r="B145" s="13"/>
      <c r="C145" s="22"/>
      <c r="D145" s="13"/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  <c r="AA145" s="13"/>
      <c r="AB145" s="13"/>
      <c r="AC145" s="13"/>
    </row>
    <row r="146" spans="1:29" ht="15.75" customHeight="1" x14ac:dyDescent="0.2">
      <c r="A146" s="13"/>
      <c r="B146" s="13"/>
      <c r="C146" s="22"/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</row>
    <row r="147" spans="1:29" ht="15.75" customHeight="1" x14ac:dyDescent="0.2">
      <c r="A147" s="13"/>
      <c r="B147" s="13"/>
      <c r="C147" s="22"/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  <c r="AA147" s="13"/>
      <c r="AB147" s="13"/>
      <c r="AC147" s="13"/>
    </row>
    <row r="148" spans="1:29" ht="15.75" customHeight="1" x14ac:dyDescent="0.2">
      <c r="A148" s="13"/>
      <c r="B148" s="13"/>
      <c r="C148" s="22"/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</row>
    <row r="149" spans="1:29" ht="15.75" customHeight="1" x14ac:dyDescent="0.2">
      <c r="A149" s="13"/>
      <c r="B149" s="13"/>
      <c r="C149" s="22"/>
      <c r="D149" s="13"/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3"/>
      <c r="AA149" s="13"/>
      <c r="AB149" s="13"/>
      <c r="AC149" s="13"/>
    </row>
    <row r="150" spans="1:29" ht="15.75" customHeight="1" x14ac:dyDescent="0.2">
      <c r="A150" s="13"/>
      <c r="B150" s="13"/>
      <c r="C150" s="22"/>
      <c r="D150" s="13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  <c r="Z150" s="13"/>
      <c r="AA150" s="13"/>
      <c r="AB150" s="13"/>
      <c r="AC150" s="13"/>
    </row>
    <row r="151" spans="1:29" ht="15.75" customHeight="1" x14ac:dyDescent="0.2">
      <c r="A151" s="13"/>
      <c r="B151" s="13"/>
      <c r="C151" s="22"/>
      <c r="D151" s="13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  <c r="Z151" s="13"/>
      <c r="AA151" s="13"/>
      <c r="AB151" s="13"/>
      <c r="AC151" s="13"/>
    </row>
    <row r="152" spans="1:29" ht="15.75" customHeight="1" x14ac:dyDescent="0.2">
      <c r="A152" s="13"/>
      <c r="B152" s="13"/>
      <c r="C152" s="22"/>
      <c r="D152" s="13"/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  <c r="Z152" s="13"/>
      <c r="AA152" s="13"/>
      <c r="AB152" s="13"/>
      <c r="AC152" s="13"/>
    </row>
    <row r="153" spans="1:29" ht="15.75" customHeight="1" x14ac:dyDescent="0.2">
      <c r="A153" s="13"/>
      <c r="B153" s="13"/>
      <c r="C153" s="22"/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</row>
    <row r="154" spans="1:29" ht="15.75" customHeight="1" x14ac:dyDescent="0.2">
      <c r="A154" s="13"/>
      <c r="B154" s="13"/>
      <c r="C154" s="22"/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</row>
    <row r="155" spans="1:29" ht="15.75" customHeight="1" x14ac:dyDescent="0.2">
      <c r="A155" s="13"/>
      <c r="B155" s="13"/>
      <c r="C155" s="22"/>
      <c r="D155" s="13"/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  <c r="Z155" s="13"/>
      <c r="AA155" s="13"/>
      <c r="AB155" s="13"/>
      <c r="AC155" s="13"/>
    </row>
    <row r="156" spans="1:29" ht="15.75" customHeight="1" x14ac:dyDescent="0.2">
      <c r="A156" s="13"/>
      <c r="B156" s="13"/>
      <c r="C156" s="22"/>
      <c r="D156" s="13"/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  <c r="Z156" s="13"/>
      <c r="AA156" s="13"/>
      <c r="AB156" s="13"/>
      <c r="AC156" s="13"/>
    </row>
    <row r="157" spans="1:29" ht="15.75" customHeight="1" x14ac:dyDescent="0.2">
      <c r="A157" s="13"/>
      <c r="B157" s="13"/>
      <c r="C157" s="22"/>
      <c r="D157" s="13"/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13"/>
      <c r="Y157" s="13"/>
      <c r="Z157" s="13"/>
      <c r="AA157" s="13"/>
      <c r="AB157" s="13"/>
      <c r="AC157" s="13"/>
    </row>
    <row r="158" spans="1:29" ht="15.75" customHeight="1" x14ac:dyDescent="0.2">
      <c r="A158" s="13"/>
      <c r="B158" s="13"/>
      <c r="C158" s="22"/>
      <c r="D158" s="13"/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3"/>
      <c r="Y158" s="13"/>
      <c r="Z158" s="13"/>
      <c r="AA158" s="13"/>
      <c r="AB158" s="13"/>
      <c r="AC158" s="13"/>
    </row>
    <row r="159" spans="1:29" ht="15.75" customHeight="1" x14ac:dyDescent="0.2">
      <c r="A159" s="13"/>
      <c r="B159" s="13"/>
      <c r="C159" s="22"/>
      <c r="D159" s="13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  <c r="Z159" s="13"/>
      <c r="AA159" s="13"/>
      <c r="AB159" s="13"/>
      <c r="AC159" s="13"/>
    </row>
    <row r="160" spans="1:29" ht="15.75" customHeight="1" x14ac:dyDescent="0.2">
      <c r="A160" s="13"/>
      <c r="B160" s="13"/>
      <c r="C160" s="22"/>
      <c r="D160" s="13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  <c r="Z160" s="13"/>
      <c r="AA160" s="13"/>
      <c r="AB160" s="13"/>
      <c r="AC160" s="13"/>
    </row>
    <row r="161" spans="1:29" ht="15.75" customHeight="1" x14ac:dyDescent="0.2">
      <c r="A161" s="13"/>
      <c r="B161" s="13"/>
      <c r="C161" s="22"/>
      <c r="D161" s="13"/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13"/>
      <c r="Y161" s="13"/>
      <c r="Z161" s="13"/>
      <c r="AA161" s="13"/>
      <c r="AB161" s="13"/>
      <c r="AC161" s="13"/>
    </row>
    <row r="162" spans="1:29" ht="15.75" customHeight="1" x14ac:dyDescent="0.2">
      <c r="A162" s="13"/>
      <c r="B162" s="13"/>
      <c r="C162" s="22"/>
      <c r="D162" s="13"/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/>
      <c r="V162" s="13"/>
      <c r="W162" s="13"/>
      <c r="X162" s="13"/>
      <c r="Y162" s="13"/>
      <c r="Z162" s="13"/>
      <c r="AA162" s="13"/>
      <c r="AB162" s="13"/>
      <c r="AC162" s="13"/>
    </row>
    <row r="163" spans="1:29" ht="15.75" customHeight="1" x14ac:dyDescent="0.2">
      <c r="A163" s="13"/>
      <c r="B163" s="13"/>
      <c r="C163" s="22"/>
      <c r="D163" s="13"/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3"/>
      <c r="Y163" s="13"/>
      <c r="Z163" s="13"/>
      <c r="AA163" s="13"/>
      <c r="AB163" s="13"/>
      <c r="AC163" s="13"/>
    </row>
    <row r="164" spans="1:29" ht="15.75" customHeight="1" x14ac:dyDescent="0.2">
      <c r="A164" s="13"/>
      <c r="B164" s="13"/>
      <c r="C164" s="22"/>
      <c r="D164" s="13"/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3"/>
      <c r="Y164" s="13"/>
      <c r="Z164" s="13"/>
      <c r="AA164" s="13"/>
      <c r="AB164" s="13"/>
      <c r="AC164" s="13"/>
    </row>
    <row r="165" spans="1:29" ht="15.75" customHeight="1" x14ac:dyDescent="0.2">
      <c r="A165" s="13"/>
      <c r="B165" s="13"/>
      <c r="C165" s="22"/>
      <c r="D165" s="13"/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13"/>
      <c r="Y165" s="13"/>
      <c r="Z165" s="13"/>
      <c r="AA165" s="13"/>
      <c r="AB165" s="13"/>
      <c r="AC165" s="13"/>
    </row>
    <row r="166" spans="1:29" ht="15.75" customHeight="1" x14ac:dyDescent="0.2">
      <c r="A166" s="13"/>
      <c r="B166" s="13"/>
      <c r="C166" s="22"/>
      <c r="D166" s="13"/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X166" s="13"/>
      <c r="Y166" s="13"/>
      <c r="Z166" s="13"/>
      <c r="AA166" s="13"/>
      <c r="AB166" s="13"/>
      <c r="AC166" s="13"/>
    </row>
    <row r="167" spans="1:29" ht="15.75" customHeight="1" x14ac:dyDescent="0.2">
      <c r="A167" s="13"/>
      <c r="B167" s="13"/>
      <c r="C167" s="22"/>
      <c r="D167" s="13"/>
      <c r="E167" s="13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13"/>
      <c r="Y167" s="13"/>
      <c r="Z167" s="13"/>
      <c r="AA167" s="13"/>
      <c r="AB167" s="13"/>
      <c r="AC167" s="13"/>
    </row>
    <row r="168" spans="1:29" ht="15.75" customHeight="1" x14ac:dyDescent="0.2">
      <c r="A168" s="13"/>
      <c r="B168" s="13"/>
      <c r="C168" s="22"/>
      <c r="D168" s="13"/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13"/>
      <c r="Y168" s="13"/>
      <c r="Z168" s="13"/>
      <c r="AA168" s="13"/>
      <c r="AB168" s="13"/>
      <c r="AC168" s="13"/>
    </row>
    <row r="169" spans="1:29" ht="15.75" customHeight="1" x14ac:dyDescent="0.2">
      <c r="A169" s="13"/>
      <c r="B169" s="13"/>
      <c r="C169" s="22"/>
      <c r="D169" s="13"/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3"/>
      <c r="Y169" s="13"/>
      <c r="Z169" s="13"/>
      <c r="AA169" s="13"/>
      <c r="AB169" s="13"/>
      <c r="AC169" s="13"/>
    </row>
    <row r="170" spans="1:29" ht="15.75" customHeight="1" x14ac:dyDescent="0.2">
      <c r="A170" s="13"/>
      <c r="B170" s="13"/>
      <c r="C170" s="22"/>
      <c r="D170" s="13"/>
      <c r="E170" s="13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13"/>
      <c r="Y170" s="13"/>
      <c r="Z170" s="13"/>
      <c r="AA170" s="13"/>
      <c r="AB170" s="13"/>
      <c r="AC170" s="13"/>
    </row>
    <row r="171" spans="1:29" ht="15.75" customHeight="1" x14ac:dyDescent="0.2">
      <c r="A171" s="13"/>
      <c r="B171" s="13"/>
      <c r="C171" s="22"/>
      <c r="D171" s="13"/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13"/>
      <c r="Y171" s="13"/>
      <c r="Z171" s="13"/>
      <c r="AA171" s="13"/>
      <c r="AB171" s="13"/>
      <c r="AC171" s="13"/>
    </row>
    <row r="172" spans="1:29" ht="15.75" customHeight="1" x14ac:dyDescent="0.2">
      <c r="A172" s="13"/>
      <c r="B172" s="13"/>
      <c r="C172" s="22"/>
      <c r="D172" s="13"/>
      <c r="E172" s="13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  <c r="Z172" s="13"/>
      <c r="AA172" s="13"/>
      <c r="AB172" s="13"/>
      <c r="AC172" s="13"/>
    </row>
    <row r="173" spans="1:29" ht="15.75" customHeight="1" x14ac:dyDescent="0.2">
      <c r="A173" s="13"/>
      <c r="B173" s="13"/>
      <c r="C173" s="22"/>
      <c r="D173" s="13"/>
      <c r="E173" s="13"/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3"/>
      <c r="S173" s="13"/>
      <c r="T173" s="13"/>
      <c r="U173" s="13"/>
      <c r="V173" s="13"/>
      <c r="W173" s="13"/>
      <c r="X173" s="13"/>
      <c r="Y173" s="13"/>
      <c r="Z173" s="13"/>
      <c r="AA173" s="13"/>
      <c r="AB173" s="13"/>
      <c r="AC173" s="13"/>
    </row>
    <row r="174" spans="1:29" ht="15.75" customHeight="1" x14ac:dyDescent="0.2">
      <c r="A174" s="13"/>
      <c r="B174" s="13"/>
      <c r="C174" s="22"/>
      <c r="D174" s="13"/>
      <c r="E174" s="13"/>
      <c r="F174" s="13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  <c r="Z174" s="13"/>
      <c r="AA174" s="13"/>
      <c r="AB174" s="13"/>
      <c r="AC174" s="13"/>
    </row>
    <row r="175" spans="1:29" ht="15.75" customHeight="1" x14ac:dyDescent="0.2">
      <c r="A175" s="13"/>
      <c r="B175" s="13"/>
      <c r="C175" s="22"/>
      <c r="D175" s="13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13"/>
      <c r="AA175" s="13"/>
      <c r="AB175" s="13"/>
      <c r="AC175" s="13"/>
    </row>
    <row r="176" spans="1:29" ht="15.75" customHeight="1" x14ac:dyDescent="0.2">
      <c r="A176" s="13"/>
      <c r="B176" s="13"/>
      <c r="C176" s="22"/>
      <c r="D176" s="13"/>
      <c r="E176" s="13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3"/>
      <c r="Y176" s="13"/>
      <c r="Z176" s="13"/>
      <c r="AA176" s="13"/>
      <c r="AB176" s="13"/>
      <c r="AC176" s="13"/>
    </row>
    <row r="177" spans="1:29" ht="15.75" customHeight="1" x14ac:dyDescent="0.2">
      <c r="A177" s="13"/>
      <c r="B177" s="13"/>
      <c r="C177" s="22"/>
      <c r="D177" s="13"/>
      <c r="E177" s="13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  <c r="S177" s="13"/>
      <c r="T177" s="13"/>
      <c r="U177" s="13"/>
      <c r="V177" s="13"/>
      <c r="W177" s="13"/>
      <c r="X177" s="13"/>
      <c r="Y177" s="13"/>
      <c r="Z177" s="13"/>
      <c r="AA177" s="13"/>
      <c r="AB177" s="13"/>
      <c r="AC177" s="13"/>
    </row>
    <row r="178" spans="1:29" ht="15.75" customHeight="1" x14ac:dyDescent="0.2">
      <c r="A178" s="13"/>
      <c r="B178" s="13"/>
      <c r="C178" s="22"/>
      <c r="D178" s="13"/>
      <c r="E178" s="13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  <c r="Z178" s="13"/>
      <c r="AA178" s="13"/>
      <c r="AB178" s="13"/>
      <c r="AC178" s="13"/>
    </row>
    <row r="179" spans="1:29" ht="15.75" customHeight="1" x14ac:dyDescent="0.2">
      <c r="A179" s="13"/>
      <c r="B179" s="13"/>
      <c r="C179" s="22"/>
      <c r="D179" s="13"/>
      <c r="E179" s="13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/>
      <c r="Z179" s="13"/>
      <c r="AA179" s="13"/>
      <c r="AB179" s="13"/>
      <c r="AC179" s="13"/>
    </row>
    <row r="180" spans="1:29" ht="15.75" customHeight="1" x14ac:dyDescent="0.2">
      <c r="A180" s="13"/>
      <c r="B180" s="13"/>
      <c r="C180" s="22"/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/>
      <c r="AA180" s="13"/>
      <c r="AB180" s="13"/>
      <c r="AC180" s="13"/>
    </row>
    <row r="181" spans="1:29" ht="15.75" customHeight="1" x14ac:dyDescent="0.2">
      <c r="A181" s="13"/>
      <c r="B181" s="13"/>
      <c r="C181" s="22"/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</row>
    <row r="182" spans="1:29" ht="15.75" customHeight="1" x14ac:dyDescent="0.2">
      <c r="A182" s="13"/>
      <c r="B182" s="13"/>
      <c r="C182" s="22"/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</row>
    <row r="183" spans="1:29" ht="15.75" customHeight="1" x14ac:dyDescent="0.2">
      <c r="A183" s="13"/>
      <c r="B183" s="13"/>
      <c r="C183" s="22"/>
      <c r="D183" s="13"/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3"/>
      <c r="V183" s="13"/>
      <c r="W183" s="13"/>
      <c r="X183" s="13"/>
      <c r="Y183" s="13"/>
      <c r="Z183" s="13"/>
      <c r="AA183" s="13"/>
      <c r="AB183" s="13"/>
      <c r="AC183" s="13"/>
    </row>
    <row r="184" spans="1:29" ht="15.75" customHeight="1" x14ac:dyDescent="0.2">
      <c r="A184" s="13"/>
      <c r="B184" s="13"/>
      <c r="C184" s="22"/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  <c r="AB184" s="13"/>
      <c r="AC184" s="13"/>
    </row>
    <row r="185" spans="1:29" ht="15.75" customHeight="1" x14ac:dyDescent="0.2">
      <c r="A185" s="13"/>
      <c r="B185" s="13"/>
      <c r="C185" s="22"/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</row>
    <row r="186" spans="1:29" ht="15.75" customHeight="1" x14ac:dyDescent="0.2">
      <c r="A186" s="13"/>
      <c r="B186" s="13"/>
      <c r="C186" s="22"/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</row>
    <row r="187" spans="1:29" ht="15.75" customHeight="1" x14ac:dyDescent="0.2">
      <c r="A187" s="13"/>
      <c r="B187" s="13"/>
      <c r="C187" s="22"/>
      <c r="D187" s="13"/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U187" s="13"/>
      <c r="V187" s="13"/>
      <c r="W187" s="13"/>
      <c r="X187" s="13"/>
      <c r="Y187" s="13"/>
      <c r="Z187" s="13"/>
      <c r="AA187" s="13"/>
      <c r="AB187" s="13"/>
      <c r="AC187" s="13"/>
    </row>
    <row r="188" spans="1:29" ht="15.75" customHeight="1" x14ac:dyDescent="0.2">
      <c r="A188" s="13"/>
      <c r="B188" s="13"/>
      <c r="C188" s="22"/>
      <c r="D188" s="13"/>
      <c r="E188" s="13"/>
      <c r="F188" s="13"/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  <c r="Z188" s="13"/>
      <c r="AA188" s="13"/>
      <c r="AB188" s="13"/>
      <c r="AC188" s="13"/>
    </row>
    <row r="189" spans="1:29" ht="15.75" customHeight="1" x14ac:dyDescent="0.2">
      <c r="A189" s="13"/>
      <c r="B189" s="13"/>
      <c r="C189" s="22"/>
      <c r="D189" s="13"/>
      <c r="E189" s="13"/>
      <c r="F189" s="13"/>
      <c r="G189" s="13"/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R189" s="13"/>
      <c r="S189" s="13"/>
      <c r="T189" s="13"/>
      <c r="U189" s="13"/>
      <c r="V189" s="13"/>
      <c r="W189" s="13"/>
      <c r="X189" s="13"/>
      <c r="Y189" s="13"/>
      <c r="Z189" s="13"/>
      <c r="AA189" s="13"/>
      <c r="AB189" s="13"/>
      <c r="AC189" s="13"/>
    </row>
    <row r="190" spans="1:29" ht="15.75" customHeight="1" x14ac:dyDescent="0.2">
      <c r="A190" s="13"/>
      <c r="B190" s="13"/>
      <c r="C190" s="22"/>
      <c r="D190" s="13"/>
      <c r="E190" s="13"/>
      <c r="F190" s="13"/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13"/>
      <c r="R190" s="13"/>
      <c r="S190" s="13"/>
      <c r="T190" s="13"/>
      <c r="U190" s="13"/>
      <c r="V190" s="13"/>
      <c r="W190" s="13"/>
      <c r="X190" s="13"/>
      <c r="Y190" s="13"/>
      <c r="Z190" s="13"/>
      <c r="AA190" s="13"/>
      <c r="AB190" s="13"/>
      <c r="AC190" s="13"/>
    </row>
    <row r="191" spans="1:29" ht="15.75" customHeight="1" x14ac:dyDescent="0.2">
      <c r="A191" s="13"/>
      <c r="B191" s="13"/>
      <c r="C191" s="22"/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</row>
    <row r="192" spans="1:29" ht="15.75" customHeight="1" x14ac:dyDescent="0.2">
      <c r="A192" s="13"/>
      <c r="B192" s="13"/>
      <c r="C192" s="22"/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</row>
    <row r="193" spans="1:29" ht="15.75" customHeight="1" x14ac:dyDescent="0.2">
      <c r="A193" s="13"/>
      <c r="B193" s="13"/>
      <c r="C193" s="22"/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</row>
    <row r="194" spans="1:29" ht="15.75" customHeight="1" x14ac:dyDescent="0.2">
      <c r="A194" s="13"/>
      <c r="B194" s="13"/>
      <c r="C194" s="22"/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</row>
    <row r="195" spans="1:29" ht="15.75" customHeight="1" x14ac:dyDescent="0.2">
      <c r="A195" s="13"/>
      <c r="B195" s="13"/>
      <c r="C195" s="22"/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</row>
    <row r="196" spans="1:29" ht="15.75" customHeight="1" x14ac:dyDescent="0.2">
      <c r="A196" s="13"/>
      <c r="B196" s="13"/>
      <c r="C196" s="22"/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</row>
    <row r="197" spans="1:29" ht="15.75" customHeight="1" x14ac:dyDescent="0.2">
      <c r="A197" s="13"/>
      <c r="B197" s="13"/>
      <c r="C197" s="22"/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</row>
    <row r="198" spans="1:29" ht="15.75" customHeight="1" x14ac:dyDescent="0.2">
      <c r="A198" s="13"/>
      <c r="B198" s="13"/>
      <c r="C198" s="22"/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</row>
    <row r="199" spans="1:29" ht="15.75" customHeight="1" x14ac:dyDescent="0.2">
      <c r="A199" s="13"/>
      <c r="B199" s="13"/>
      <c r="C199" s="22"/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</row>
    <row r="200" spans="1:29" ht="15.75" customHeight="1" x14ac:dyDescent="0.2">
      <c r="A200" s="13"/>
      <c r="B200" s="13"/>
      <c r="C200" s="22"/>
      <c r="D200" s="13"/>
      <c r="E200" s="13"/>
      <c r="F200" s="13"/>
      <c r="G200" s="13"/>
      <c r="H200" s="13"/>
      <c r="I200" s="13"/>
      <c r="J200" s="13"/>
      <c r="K200" s="13"/>
      <c r="L200" s="13"/>
      <c r="M200" s="13"/>
      <c r="N200" s="13"/>
      <c r="O200" s="13"/>
      <c r="P200" s="13"/>
      <c r="Q200" s="13"/>
      <c r="R200" s="13"/>
      <c r="S200" s="13"/>
      <c r="T200" s="13"/>
      <c r="U200" s="13"/>
      <c r="V200" s="13"/>
      <c r="W200" s="13"/>
      <c r="X200" s="13"/>
      <c r="Y200" s="13"/>
      <c r="Z200" s="13"/>
      <c r="AA200" s="13"/>
      <c r="AB200" s="13"/>
      <c r="AC200" s="13"/>
    </row>
    <row r="201" spans="1:29" ht="15.75" customHeight="1" x14ac:dyDescent="0.2">
      <c r="A201" s="13"/>
      <c r="B201" s="13"/>
      <c r="C201" s="22"/>
      <c r="D201" s="13"/>
      <c r="E201" s="13"/>
      <c r="F201" s="13"/>
      <c r="G201" s="13"/>
      <c r="H201" s="13"/>
      <c r="I201" s="13"/>
      <c r="J201" s="13"/>
      <c r="K201" s="13"/>
      <c r="L201" s="13"/>
      <c r="M201" s="13"/>
      <c r="N201" s="13"/>
      <c r="O201" s="13"/>
      <c r="P201" s="13"/>
      <c r="Q201" s="13"/>
      <c r="R201" s="13"/>
      <c r="S201" s="13"/>
      <c r="T201" s="13"/>
      <c r="U201" s="13"/>
      <c r="V201" s="13"/>
      <c r="W201" s="13"/>
      <c r="X201" s="13"/>
      <c r="Y201" s="13"/>
      <c r="Z201" s="13"/>
      <c r="AA201" s="13"/>
      <c r="AB201" s="13"/>
      <c r="AC201" s="13"/>
    </row>
    <row r="202" spans="1:29" ht="15.75" customHeight="1" x14ac:dyDescent="0.2">
      <c r="A202" s="13"/>
      <c r="B202" s="13"/>
      <c r="C202" s="22"/>
      <c r="D202" s="13"/>
      <c r="E202" s="13"/>
      <c r="F202" s="13"/>
      <c r="G202" s="13"/>
      <c r="H202" s="13"/>
      <c r="I202" s="13"/>
      <c r="J202" s="13"/>
      <c r="K202" s="13"/>
      <c r="L202" s="13"/>
      <c r="M202" s="13"/>
      <c r="N202" s="13"/>
      <c r="O202" s="13"/>
      <c r="P202" s="13"/>
      <c r="Q202" s="13"/>
      <c r="R202" s="13"/>
      <c r="S202" s="13"/>
      <c r="T202" s="13"/>
      <c r="U202" s="13"/>
      <c r="V202" s="13"/>
      <c r="W202" s="13"/>
      <c r="X202" s="13"/>
      <c r="Y202" s="13"/>
      <c r="Z202" s="13"/>
      <c r="AA202" s="13"/>
      <c r="AB202" s="13"/>
      <c r="AC202" s="13"/>
    </row>
    <row r="203" spans="1:29" ht="15.75" customHeight="1" x14ac:dyDescent="0.2">
      <c r="A203" s="13"/>
      <c r="B203" s="13"/>
      <c r="C203" s="22"/>
      <c r="D203" s="13"/>
      <c r="E203" s="13"/>
      <c r="F203" s="13"/>
      <c r="G203" s="13"/>
      <c r="H203" s="13"/>
      <c r="I203" s="13"/>
      <c r="J203" s="13"/>
      <c r="K203" s="13"/>
      <c r="L203" s="13"/>
      <c r="M203" s="13"/>
      <c r="N203" s="13"/>
      <c r="O203" s="13"/>
      <c r="P203" s="13"/>
      <c r="Q203" s="13"/>
      <c r="R203" s="13"/>
      <c r="S203" s="13"/>
      <c r="T203" s="13"/>
      <c r="U203" s="13"/>
      <c r="V203" s="13"/>
      <c r="W203" s="13"/>
      <c r="X203" s="13"/>
      <c r="Y203" s="13"/>
      <c r="Z203" s="13"/>
      <c r="AA203" s="13"/>
      <c r="AB203" s="13"/>
      <c r="AC203" s="13"/>
    </row>
    <row r="204" spans="1:29" ht="15.75" customHeight="1" x14ac:dyDescent="0.2">
      <c r="A204" s="13"/>
      <c r="B204" s="13"/>
      <c r="C204" s="22"/>
      <c r="D204" s="13"/>
      <c r="E204" s="13"/>
      <c r="F204" s="13"/>
      <c r="G204" s="13"/>
      <c r="H204" s="13"/>
      <c r="I204" s="13"/>
      <c r="J204" s="13"/>
      <c r="K204" s="13"/>
      <c r="L204" s="13"/>
      <c r="M204" s="13"/>
      <c r="N204" s="13"/>
      <c r="O204" s="13"/>
      <c r="P204" s="13"/>
      <c r="Q204" s="13"/>
      <c r="R204" s="13"/>
      <c r="S204" s="13"/>
      <c r="T204" s="13"/>
      <c r="U204" s="13"/>
      <c r="V204" s="13"/>
      <c r="W204" s="13"/>
      <c r="X204" s="13"/>
      <c r="Y204" s="13"/>
      <c r="Z204" s="13"/>
      <c r="AA204" s="13"/>
      <c r="AB204" s="13"/>
      <c r="AC204" s="13"/>
    </row>
    <row r="205" spans="1:29" ht="15.75" customHeight="1" x14ac:dyDescent="0.2">
      <c r="A205" s="13"/>
      <c r="B205" s="13"/>
      <c r="C205" s="22"/>
      <c r="D205" s="13"/>
      <c r="E205" s="13"/>
      <c r="F205" s="13"/>
      <c r="G205" s="13"/>
      <c r="H205" s="13"/>
      <c r="I205" s="13"/>
      <c r="J205" s="13"/>
      <c r="K205" s="13"/>
      <c r="L205" s="13"/>
      <c r="M205" s="13"/>
      <c r="N205" s="13"/>
      <c r="O205" s="13"/>
      <c r="P205" s="13"/>
      <c r="Q205" s="13"/>
      <c r="R205" s="13"/>
      <c r="S205" s="13"/>
      <c r="T205" s="13"/>
      <c r="U205" s="13"/>
      <c r="V205" s="13"/>
      <c r="W205" s="13"/>
      <c r="X205" s="13"/>
      <c r="Y205" s="13"/>
      <c r="Z205" s="13"/>
      <c r="AA205" s="13"/>
      <c r="AB205" s="13"/>
      <c r="AC205" s="13"/>
    </row>
    <row r="206" spans="1:29" ht="15.75" customHeight="1" x14ac:dyDescent="0.2">
      <c r="A206" s="13"/>
      <c r="B206" s="13"/>
      <c r="C206" s="22"/>
      <c r="D206" s="13"/>
      <c r="E206" s="13"/>
      <c r="F206" s="13"/>
      <c r="G206" s="13"/>
      <c r="H206" s="13"/>
      <c r="I206" s="13"/>
      <c r="J206" s="13"/>
      <c r="K206" s="13"/>
      <c r="L206" s="13"/>
      <c r="M206" s="13"/>
      <c r="N206" s="13"/>
      <c r="O206" s="13"/>
      <c r="P206" s="13"/>
      <c r="Q206" s="13"/>
      <c r="R206" s="13"/>
      <c r="S206" s="13"/>
      <c r="T206" s="13"/>
      <c r="U206" s="13"/>
      <c r="V206" s="13"/>
      <c r="W206" s="13"/>
      <c r="X206" s="13"/>
      <c r="Y206" s="13"/>
      <c r="Z206" s="13"/>
      <c r="AA206" s="13"/>
      <c r="AB206" s="13"/>
      <c r="AC206" s="13"/>
    </row>
    <row r="207" spans="1:29" ht="15.75" customHeight="1" x14ac:dyDescent="0.2">
      <c r="A207" s="13"/>
      <c r="B207" s="13"/>
      <c r="C207" s="22"/>
      <c r="D207" s="13"/>
      <c r="E207" s="13"/>
      <c r="F207" s="13"/>
      <c r="G207" s="13"/>
      <c r="H207" s="13"/>
      <c r="I207" s="13"/>
      <c r="J207" s="13"/>
      <c r="K207" s="13"/>
      <c r="L207" s="13"/>
      <c r="M207" s="13"/>
      <c r="N207" s="13"/>
      <c r="O207" s="13"/>
      <c r="P207" s="13"/>
      <c r="Q207" s="13"/>
      <c r="R207" s="13"/>
      <c r="S207" s="13"/>
      <c r="T207" s="13"/>
      <c r="U207" s="13"/>
      <c r="V207" s="13"/>
      <c r="W207" s="13"/>
      <c r="X207" s="13"/>
      <c r="Y207" s="13"/>
      <c r="Z207" s="13"/>
      <c r="AA207" s="13"/>
      <c r="AB207" s="13"/>
      <c r="AC207" s="13"/>
    </row>
    <row r="208" spans="1:29" ht="15.75" customHeight="1" x14ac:dyDescent="0.2">
      <c r="A208" s="13"/>
      <c r="B208" s="13"/>
      <c r="C208" s="22"/>
      <c r="D208" s="13"/>
      <c r="E208" s="13"/>
      <c r="F208" s="13"/>
      <c r="G208" s="13"/>
      <c r="H208" s="13"/>
      <c r="I208" s="13"/>
      <c r="J208" s="13"/>
      <c r="K208" s="13"/>
      <c r="L208" s="13"/>
      <c r="M208" s="13"/>
      <c r="N208" s="13"/>
      <c r="O208" s="13"/>
      <c r="P208" s="13"/>
      <c r="Q208" s="13"/>
      <c r="R208" s="13"/>
      <c r="S208" s="13"/>
      <c r="T208" s="13"/>
      <c r="U208" s="13"/>
      <c r="V208" s="13"/>
      <c r="W208" s="13"/>
      <c r="X208" s="13"/>
      <c r="Y208" s="13"/>
      <c r="Z208" s="13"/>
      <c r="AA208" s="13"/>
      <c r="AB208" s="13"/>
      <c r="AC208" s="13"/>
    </row>
    <row r="209" spans="1:29" ht="15.75" customHeight="1" x14ac:dyDescent="0.2">
      <c r="A209" s="13"/>
      <c r="B209" s="13"/>
      <c r="C209" s="22"/>
      <c r="D209" s="13"/>
      <c r="E209" s="13"/>
      <c r="F209" s="13"/>
      <c r="G209" s="13"/>
      <c r="H209" s="13"/>
      <c r="I209" s="13"/>
      <c r="J209" s="13"/>
      <c r="K209" s="13"/>
      <c r="L209" s="13"/>
      <c r="M209" s="13"/>
      <c r="N209" s="13"/>
      <c r="O209" s="13"/>
      <c r="P209" s="13"/>
      <c r="Q209" s="13"/>
      <c r="R209" s="13"/>
      <c r="S209" s="13"/>
      <c r="T209" s="13"/>
      <c r="U209" s="13"/>
      <c r="V209" s="13"/>
      <c r="W209" s="13"/>
      <c r="X209" s="13"/>
      <c r="Y209" s="13"/>
      <c r="Z209" s="13"/>
      <c r="AA209" s="13"/>
      <c r="AB209" s="13"/>
      <c r="AC209" s="13"/>
    </row>
    <row r="210" spans="1:29" ht="15.75" customHeight="1" x14ac:dyDescent="0.2">
      <c r="A210" s="13"/>
      <c r="B210" s="13"/>
      <c r="C210" s="22"/>
      <c r="D210" s="13"/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3"/>
      <c r="P210" s="13"/>
      <c r="Q210" s="13"/>
      <c r="R210" s="13"/>
      <c r="S210" s="13"/>
      <c r="T210" s="13"/>
      <c r="U210" s="13"/>
      <c r="V210" s="13"/>
      <c r="W210" s="13"/>
      <c r="X210" s="13"/>
      <c r="Y210" s="13"/>
      <c r="Z210" s="13"/>
      <c r="AA210" s="13"/>
      <c r="AB210" s="13"/>
      <c r="AC210" s="13"/>
    </row>
    <row r="211" spans="1:29" ht="15.75" customHeight="1" x14ac:dyDescent="0.2">
      <c r="A211" s="13"/>
      <c r="B211" s="13"/>
      <c r="C211" s="22"/>
      <c r="D211" s="13"/>
      <c r="E211" s="13"/>
      <c r="F211" s="13"/>
      <c r="G211" s="13"/>
      <c r="H211" s="13"/>
      <c r="I211" s="13"/>
      <c r="J211" s="13"/>
      <c r="K211" s="13"/>
      <c r="L211" s="13"/>
      <c r="M211" s="13"/>
      <c r="N211" s="13"/>
      <c r="O211" s="13"/>
      <c r="P211" s="13"/>
      <c r="Q211" s="13"/>
      <c r="R211" s="13"/>
      <c r="S211" s="13"/>
      <c r="T211" s="13"/>
      <c r="U211" s="13"/>
      <c r="V211" s="13"/>
      <c r="W211" s="13"/>
      <c r="X211" s="13"/>
      <c r="Y211" s="13"/>
      <c r="Z211" s="13"/>
      <c r="AA211" s="13"/>
      <c r="AB211" s="13"/>
      <c r="AC211" s="13"/>
    </row>
    <row r="212" spans="1:29" ht="15.75" customHeight="1" x14ac:dyDescent="0.2">
      <c r="A212" s="13"/>
      <c r="B212" s="13"/>
      <c r="C212" s="22"/>
      <c r="D212" s="13"/>
      <c r="E212" s="13"/>
      <c r="F212" s="13"/>
      <c r="G212" s="13"/>
      <c r="H212" s="13"/>
      <c r="I212" s="13"/>
      <c r="J212" s="13"/>
      <c r="K212" s="13"/>
      <c r="L212" s="13"/>
      <c r="M212" s="13"/>
      <c r="N212" s="13"/>
      <c r="O212" s="13"/>
      <c r="P212" s="13"/>
      <c r="Q212" s="13"/>
      <c r="R212" s="13"/>
      <c r="S212" s="13"/>
      <c r="T212" s="13"/>
      <c r="U212" s="13"/>
      <c r="V212" s="13"/>
      <c r="W212" s="13"/>
      <c r="X212" s="13"/>
      <c r="Y212" s="13"/>
      <c r="Z212" s="13"/>
      <c r="AA212" s="13"/>
      <c r="AB212" s="13"/>
      <c r="AC212" s="13"/>
    </row>
    <row r="213" spans="1:29" ht="15.75" customHeight="1" x14ac:dyDescent="0.2">
      <c r="A213" s="13"/>
      <c r="B213" s="13"/>
      <c r="C213" s="22"/>
      <c r="D213" s="13"/>
      <c r="E213" s="13"/>
      <c r="F213" s="13"/>
      <c r="G213" s="13"/>
      <c r="H213" s="13"/>
      <c r="I213" s="13"/>
      <c r="J213" s="13"/>
      <c r="K213" s="13"/>
      <c r="L213" s="13"/>
      <c r="M213" s="13"/>
      <c r="N213" s="13"/>
      <c r="O213" s="13"/>
      <c r="P213" s="13"/>
      <c r="Q213" s="13"/>
      <c r="R213" s="13"/>
      <c r="S213" s="13"/>
      <c r="T213" s="13"/>
      <c r="U213" s="13"/>
      <c r="V213" s="13"/>
      <c r="W213" s="13"/>
      <c r="X213" s="13"/>
      <c r="Y213" s="13"/>
      <c r="Z213" s="13"/>
      <c r="AA213" s="13"/>
      <c r="AB213" s="13"/>
      <c r="AC213" s="13"/>
    </row>
    <row r="214" spans="1:29" ht="15.75" customHeight="1" x14ac:dyDescent="0.2">
      <c r="A214" s="13"/>
      <c r="B214" s="13"/>
      <c r="C214" s="22"/>
      <c r="D214" s="13"/>
      <c r="E214" s="13"/>
      <c r="F214" s="13"/>
      <c r="G214" s="13"/>
      <c r="H214" s="13"/>
      <c r="I214" s="13"/>
      <c r="J214" s="13"/>
      <c r="K214" s="13"/>
      <c r="L214" s="13"/>
      <c r="M214" s="13"/>
      <c r="N214" s="13"/>
      <c r="O214" s="13"/>
      <c r="P214" s="13"/>
      <c r="Q214" s="13"/>
      <c r="R214" s="13"/>
      <c r="S214" s="13"/>
      <c r="T214" s="13"/>
      <c r="U214" s="13"/>
      <c r="V214" s="13"/>
      <c r="W214" s="13"/>
      <c r="X214" s="13"/>
      <c r="Y214" s="13"/>
      <c r="Z214" s="13"/>
      <c r="AA214" s="13"/>
      <c r="AB214" s="13"/>
      <c r="AC214" s="13"/>
    </row>
    <row r="215" spans="1:29" ht="15.75" customHeight="1" x14ac:dyDescent="0.2">
      <c r="A215" s="13"/>
      <c r="B215" s="13"/>
      <c r="C215" s="22"/>
      <c r="D215" s="13"/>
      <c r="E215" s="13"/>
      <c r="F215" s="13"/>
      <c r="G215" s="13"/>
      <c r="H215" s="13"/>
      <c r="I215" s="13"/>
      <c r="J215" s="13"/>
      <c r="K215" s="13"/>
      <c r="L215" s="13"/>
      <c r="M215" s="13"/>
      <c r="N215" s="13"/>
      <c r="O215" s="13"/>
      <c r="P215" s="13"/>
      <c r="Q215" s="13"/>
      <c r="R215" s="13"/>
      <c r="S215" s="13"/>
      <c r="T215" s="13"/>
      <c r="U215" s="13"/>
      <c r="V215" s="13"/>
      <c r="W215" s="13"/>
      <c r="X215" s="13"/>
      <c r="Y215" s="13"/>
      <c r="Z215" s="13"/>
      <c r="AA215" s="13"/>
      <c r="AB215" s="13"/>
      <c r="AC215" s="13"/>
    </row>
    <row r="216" spans="1:29" ht="15.75" customHeight="1" x14ac:dyDescent="0.2">
      <c r="A216" s="13"/>
      <c r="B216" s="13"/>
      <c r="C216" s="22"/>
      <c r="D216" s="13"/>
      <c r="E216" s="13"/>
      <c r="F216" s="13"/>
      <c r="G216" s="13"/>
      <c r="H216" s="13"/>
      <c r="I216" s="13"/>
      <c r="J216" s="13"/>
      <c r="K216" s="13"/>
      <c r="L216" s="13"/>
      <c r="M216" s="13"/>
      <c r="N216" s="13"/>
      <c r="O216" s="13"/>
      <c r="P216" s="13"/>
      <c r="Q216" s="13"/>
      <c r="R216" s="13"/>
      <c r="S216" s="13"/>
      <c r="T216" s="13"/>
      <c r="U216" s="13"/>
      <c r="V216" s="13"/>
      <c r="W216" s="13"/>
      <c r="X216" s="13"/>
      <c r="Y216" s="13"/>
      <c r="Z216" s="13"/>
      <c r="AA216" s="13"/>
      <c r="AB216" s="13"/>
      <c r="AC216" s="13"/>
    </row>
    <row r="217" spans="1:29" ht="15.75" customHeight="1" x14ac:dyDescent="0.2">
      <c r="A217" s="13"/>
      <c r="B217" s="13"/>
      <c r="C217" s="22"/>
      <c r="D217" s="13"/>
      <c r="E217" s="13"/>
      <c r="F217" s="13"/>
      <c r="G217" s="13"/>
      <c r="H217" s="13"/>
      <c r="I217" s="13"/>
      <c r="J217" s="13"/>
      <c r="K217" s="13"/>
      <c r="L217" s="13"/>
      <c r="M217" s="13"/>
      <c r="N217" s="13"/>
      <c r="O217" s="13"/>
      <c r="P217" s="13"/>
      <c r="Q217" s="13"/>
      <c r="R217" s="13"/>
      <c r="S217" s="13"/>
      <c r="T217" s="13"/>
      <c r="U217" s="13"/>
      <c r="V217" s="13"/>
      <c r="W217" s="13"/>
      <c r="X217" s="13"/>
      <c r="Y217" s="13"/>
      <c r="Z217" s="13"/>
      <c r="AA217" s="13"/>
      <c r="AB217" s="13"/>
      <c r="AC217" s="13"/>
    </row>
    <row r="218" spans="1:29" ht="15.75" customHeight="1" x14ac:dyDescent="0.2">
      <c r="A218" s="13"/>
      <c r="B218" s="13"/>
      <c r="C218" s="22"/>
      <c r="D218" s="13"/>
      <c r="E218" s="13"/>
      <c r="F218" s="13"/>
      <c r="G218" s="13"/>
      <c r="H218" s="13"/>
      <c r="I218" s="13"/>
      <c r="J218" s="13"/>
      <c r="K218" s="13"/>
      <c r="L218" s="13"/>
      <c r="M218" s="13"/>
      <c r="N218" s="13"/>
      <c r="O218" s="13"/>
      <c r="P218" s="13"/>
      <c r="Q218" s="13"/>
      <c r="R218" s="13"/>
      <c r="S218" s="13"/>
      <c r="T218" s="13"/>
      <c r="U218" s="13"/>
      <c r="V218" s="13"/>
      <c r="W218" s="13"/>
      <c r="X218" s="13"/>
      <c r="Y218" s="13"/>
      <c r="Z218" s="13"/>
      <c r="AA218" s="13"/>
      <c r="AB218" s="13"/>
      <c r="AC218" s="13"/>
    </row>
    <row r="219" spans="1:29" ht="15.75" customHeight="1" x14ac:dyDescent="0.2">
      <c r="A219" s="13"/>
      <c r="B219" s="13"/>
      <c r="C219" s="22"/>
      <c r="D219" s="13"/>
      <c r="E219" s="13"/>
      <c r="F219" s="13"/>
      <c r="G219" s="13"/>
      <c r="H219" s="13"/>
      <c r="I219" s="13"/>
      <c r="J219" s="13"/>
      <c r="K219" s="13"/>
      <c r="L219" s="13"/>
      <c r="M219" s="13"/>
      <c r="N219" s="13"/>
      <c r="O219" s="13"/>
      <c r="P219" s="13"/>
      <c r="Q219" s="13"/>
      <c r="R219" s="13"/>
      <c r="S219" s="13"/>
      <c r="T219" s="13"/>
      <c r="U219" s="13"/>
      <c r="V219" s="13"/>
      <c r="W219" s="13"/>
      <c r="X219" s="13"/>
      <c r="Y219" s="13"/>
      <c r="Z219" s="13"/>
      <c r="AA219" s="13"/>
      <c r="AB219" s="13"/>
      <c r="AC219" s="13"/>
    </row>
    <row r="220" spans="1:29" ht="15.75" customHeight="1" x14ac:dyDescent="0.2">
      <c r="A220" s="13"/>
      <c r="B220" s="13"/>
      <c r="C220" s="22"/>
      <c r="D220" s="13"/>
      <c r="E220" s="13"/>
      <c r="F220" s="13"/>
      <c r="G220" s="13"/>
      <c r="H220" s="13"/>
      <c r="I220" s="13"/>
      <c r="J220" s="13"/>
      <c r="K220" s="13"/>
      <c r="L220" s="13"/>
      <c r="M220" s="13"/>
      <c r="N220" s="13"/>
      <c r="O220" s="13"/>
      <c r="P220" s="13"/>
      <c r="Q220" s="13"/>
      <c r="R220" s="13"/>
      <c r="S220" s="13"/>
      <c r="T220" s="13"/>
      <c r="U220" s="13"/>
      <c r="V220" s="13"/>
      <c r="W220" s="13"/>
      <c r="X220" s="13"/>
      <c r="Y220" s="13"/>
      <c r="Z220" s="13"/>
      <c r="AA220" s="13"/>
      <c r="AB220" s="13"/>
      <c r="AC220" s="13"/>
    </row>
    <row r="221" spans="1:29" ht="15.75" customHeight="1" x14ac:dyDescent="0.2">
      <c r="A221" s="13"/>
      <c r="B221" s="13"/>
      <c r="C221" s="22"/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</row>
    <row r="222" spans="1:29" ht="15.75" customHeight="1" x14ac:dyDescent="0.2">
      <c r="A222" s="13"/>
      <c r="B222" s="13"/>
      <c r="C222" s="22"/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</row>
    <row r="223" spans="1:29" ht="15.75" customHeight="1" x14ac:dyDescent="0.2">
      <c r="A223" s="13"/>
      <c r="B223" s="13"/>
      <c r="C223" s="22"/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</row>
    <row r="224" spans="1:29" ht="15.75" customHeight="1" x14ac:dyDescent="0.2">
      <c r="A224" s="13"/>
      <c r="B224" s="13"/>
      <c r="C224" s="22"/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</row>
    <row r="225" spans="1:29" ht="15.75" customHeight="1" x14ac:dyDescent="0.2">
      <c r="A225" s="13"/>
      <c r="B225" s="13"/>
      <c r="C225" s="22"/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</row>
    <row r="226" spans="1:29" ht="15.75" customHeight="1" x14ac:dyDescent="0.2">
      <c r="A226" s="13"/>
      <c r="B226" s="13"/>
      <c r="C226" s="22"/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</row>
    <row r="227" spans="1:29" ht="15.75" customHeight="1" x14ac:dyDescent="0.2">
      <c r="A227" s="13"/>
      <c r="B227" s="13"/>
      <c r="C227" s="22"/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</row>
    <row r="228" spans="1:29" ht="15.75" customHeight="1" x14ac:dyDescent="0.2">
      <c r="A228" s="13"/>
      <c r="B228" s="13"/>
      <c r="C228" s="22"/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</row>
    <row r="229" spans="1:29" ht="15.75" customHeight="1" x14ac:dyDescent="0.2">
      <c r="A229" s="13"/>
      <c r="B229" s="13"/>
      <c r="C229" s="22"/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</row>
    <row r="230" spans="1:29" ht="15.75" customHeight="1" x14ac:dyDescent="0.2">
      <c r="A230" s="13"/>
      <c r="B230" s="13"/>
      <c r="C230" s="22"/>
      <c r="D230" s="13"/>
      <c r="E230" s="13"/>
      <c r="F230" s="13"/>
      <c r="G230" s="13"/>
      <c r="H230" s="13"/>
      <c r="I230" s="13"/>
      <c r="J230" s="13"/>
      <c r="K230" s="13"/>
      <c r="L230" s="13"/>
      <c r="M230" s="13"/>
      <c r="N230" s="13"/>
      <c r="O230" s="13"/>
      <c r="P230" s="13"/>
      <c r="Q230" s="13"/>
      <c r="R230" s="13"/>
      <c r="S230" s="13"/>
      <c r="T230" s="13"/>
      <c r="U230" s="13"/>
      <c r="V230" s="13"/>
      <c r="W230" s="13"/>
      <c r="X230" s="13"/>
      <c r="Y230" s="13"/>
      <c r="Z230" s="13"/>
      <c r="AA230" s="13"/>
      <c r="AB230" s="13"/>
      <c r="AC230" s="13"/>
    </row>
    <row r="231" spans="1:29" ht="15.75" customHeight="1" x14ac:dyDescent="0.2">
      <c r="A231" s="13"/>
      <c r="B231" s="13"/>
      <c r="C231" s="22"/>
      <c r="D231" s="13"/>
      <c r="E231" s="13"/>
      <c r="F231" s="13"/>
      <c r="G231" s="13"/>
      <c r="H231" s="13"/>
      <c r="I231" s="13"/>
      <c r="J231" s="13"/>
      <c r="K231" s="13"/>
      <c r="L231" s="13"/>
      <c r="M231" s="13"/>
      <c r="N231" s="13"/>
      <c r="O231" s="13"/>
      <c r="P231" s="13"/>
      <c r="Q231" s="13"/>
      <c r="R231" s="13"/>
      <c r="S231" s="13"/>
      <c r="T231" s="13"/>
      <c r="U231" s="13"/>
      <c r="V231" s="13"/>
      <c r="W231" s="13"/>
      <c r="X231" s="13"/>
      <c r="Y231" s="13"/>
      <c r="Z231" s="13"/>
      <c r="AA231" s="13"/>
      <c r="AB231" s="13"/>
      <c r="AC231" s="13"/>
    </row>
    <row r="232" spans="1:29" ht="15.75" customHeight="1" x14ac:dyDescent="0.2">
      <c r="A232" s="13"/>
      <c r="B232" s="13"/>
      <c r="C232" s="22"/>
      <c r="D232" s="13"/>
      <c r="E232" s="13"/>
      <c r="F232" s="13"/>
      <c r="G232" s="13"/>
      <c r="H232" s="13"/>
      <c r="I232" s="13"/>
      <c r="J232" s="13"/>
      <c r="K232" s="13"/>
      <c r="L232" s="13"/>
      <c r="M232" s="13"/>
      <c r="N232" s="13"/>
      <c r="O232" s="13"/>
      <c r="P232" s="13"/>
      <c r="Q232" s="13"/>
      <c r="R232" s="13"/>
      <c r="S232" s="13"/>
      <c r="T232" s="13"/>
      <c r="U232" s="13"/>
      <c r="V232" s="13"/>
      <c r="W232" s="13"/>
      <c r="X232" s="13"/>
      <c r="Y232" s="13"/>
      <c r="Z232" s="13"/>
      <c r="AA232" s="13"/>
      <c r="AB232" s="13"/>
      <c r="AC232" s="13"/>
    </row>
    <row r="233" spans="1:29" ht="15.75" customHeight="1" x14ac:dyDescent="0.2">
      <c r="A233" s="13"/>
      <c r="B233" s="13"/>
      <c r="C233" s="22"/>
      <c r="D233" s="13"/>
      <c r="E233" s="13"/>
      <c r="F233" s="13"/>
      <c r="G233" s="13"/>
      <c r="H233" s="13"/>
      <c r="I233" s="13"/>
      <c r="J233" s="13"/>
      <c r="K233" s="13"/>
      <c r="L233" s="13"/>
      <c r="M233" s="13"/>
      <c r="N233" s="13"/>
      <c r="O233" s="13"/>
      <c r="P233" s="13"/>
      <c r="Q233" s="13"/>
      <c r="R233" s="13"/>
      <c r="S233" s="13"/>
      <c r="T233" s="13"/>
      <c r="U233" s="13"/>
      <c r="V233" s="13"/>
      <c r="W233" s="13"/>
      <c r="X233" s="13"/>
      <c r="Y233" s="13"/>
      <c r="Z233" s="13"/>
      <c r="AA233" s="13"/>
      <c r="AB233" s="13"/>
      <c r="AC233" s="13"/>
    </row>
    <row r="234" spans="1:29" ht="15.75" customHeight="1" x14ac:dyDescent="0.2">
      <c r="A234" s="13"/>
      <c r="B234" s="13"/>
      <c r="C234" s="22"/>
      <c r="D234" s="13"/>
      <c r="E234" s="13"/>
      <c r="F234" s="13"/>
      <c r="G234" s="13"/>
      <c r="H234" s="13"/>
      <c r="I234" s="13"/>
      <c r="J234" s="13"/>
      <c r="K234" s="13"/>
      <c r="L234" s="13"/>
      <c r="M234" s="13"/>
      <c r="N234" s="13"/>
      <c r="O234" s="13"/>
      <c r="P234" s="13"/>
      <c r="Q234" s="13"/>
      <c r="R234" s="13"/>
      <c r="S234" s="13"/>
      <c r="T234" s="13"/>
      <c r="U234" s="13"/>
      <c r="V234" s="13"/>
      <c r="W234" s="13"/>
      <c r="X234" s="13"/>
      <c r="Y234" s="13"/>
      <c r="Z234" s="13"/>
      <c r="AA234" s="13"/>
      <c r="AB234" s="13"/>
      <c r="AC234" s="13"/>
    </row>
    <row r="235" spans="1:29" ht="15.75" customHeight="1" x14ac:dyDescent="0.2">
      <c r="A235" s="13"/>
      <c r="B235" s="13"/>
      <c r="C235" s="22"/>
      <c r="D235" s="13"/>
      <c r="E235" s="13"/>
      <c r="F235" s="13"/>
      <c r="G235" s="13"/>
      <c r="H235" s="13"/>
      <c r="I235" s="13"/>
      <c r="J235" s="13"/>
      <c r="K235" s="13"/>
      <c r="L235" s="13"/>
      <c r="M235" s="13"/>
      <c r="N235" s="13"/>
      <c r="O235" s="13"/>
      <c r="P235" s="13"/>
      <c r="Q235" s="13"/>
      <c r="R235" s="13"/>
      <c r="S235" s="13"/>
      <c r="T235" s="13"/>
      <c r="U235" s="13"/>
      <c r="V235" s="13"/>
      <c r="W235" s="13"/>
      <c r="X235" s="13"/>
      <c r="Y235" s="13"/>
      <c r="Z235" s="13"/>
      <c r="AA235" s="13"/>
      <c r="AB235" s="13"/>
      <c r="AC235" s="13"/>
    </row>
    <row r="236" spans="1:29" ht="15.75" customHeight="1" x14ac:dyDescent="0.2">
      <c r="A236" s="13"/>
      <c r="B236" s="13"/>
      <c r="C236" s="22"/>
      <c r="D236" s="13"/>
      <c r="E236" s="13"/>
      <c r="F236" s="13"/>
      <c r="G236" s="13"/>
      <c r="H236" s="13"/>
      <c r="I236" s="13"/>
      <c r="J236" s="13"/>
      <c r="K236" s="13"/>
      <c r="L236" s="13"/>
      <c r="M236" s="13"/>
      <c r="N236" s="13"/>
      <c r="O236" s="13"/>
      <c r="P236" s="13"/>
      <c r="Q236" s="13"/>
      <c r="R236" s="13"/>
      <c r="S236" s="13"/>
      <c r="T236" s="13"/>
      <c r="U236" s="13"/>
      <c r="V236" s="13"/>
      <c r="W236" s="13"/>
      <c r="X236" s="13"/>
      <c r="Y236" s="13"/>
      <c r="Z236" s="13"/>
      <c r="AA236" s="13"/>
      <c r="AB236" s="13"/>
      <c r="AC236" s="13"/>
    </row>
    <row r="237" spans="1:29" ht="15.75" customHeight="1" x14ac:dyDescent="0.2">
      <c r="A237" s="13"/>
      <c r="B237" s="13"/>
      <c r="C237" s="22"/>
      <c r="D237" s="13"/>
      <c r="E237" s="13"/>
      <c r="F237" s="13"/>
      <c r="G237" s="13"/>
      <c r="H237" s="13"/>
      <c r="I237" s="13"/>
      <c r="J237" s="13"/>
      <c r="K237" s="13"/>
      <c r="L237" s="13"/>
      <c r="M237" s="13"/>
      <c r="N237" s="13"/>
      <c r="O237" s="13"/>
      <c r="P237" s="13"/>
      <c r="Q237" s="13"/>
      <c r="R237" s="13"/>
      <c r="S237" s="13"/>
      <c r="T237" s="13"/>
      <c r="U237" s="13"/>
      <c r="V237" s="13"/>
      <c r="W237" s="13"/>
      <c r="X237" s="13"/>
      <c r="Y237" s="13"/>
      <c r="Z237" s="13"/>
      <c r="AA237" s="13"/>
    </row>
    <row r="238" spans="1:29" ht="15.75" customHeight="1" x14ac:dyDescent="0.2">
      <c r="A238" s="13"/>
      <c r="B238" s="13"/>
      <c r="C238" s="22"/>
      <c r="D238" s="13"/>
      <c r="E238" s="13"/>
      <c r="F238" s="13"/>
      <c r="G238" s="13"/>
      <c r="H238" s="13"/>
      <c r="I238" s="13"/>
      <c r="J238" s="13"/>
      <c r="K238" s="13"/>
      <c r="L238" s="13"/>
      <c r="M238" s="13"/>
      <c r="N238" s="13"/>
      <c r="O238" s="13"/>
      <c r="P238" s="13"/>
      <c r="Q238" s="13"/>
      <c r="R238" s="13"/>
      <c r="S238" s="13"/>
      <c r="T238" s="13"/>
      <c r="U238" s="13"/>
      <c r="V238" s="13"/>
      <c r="W238" s="13"/>
      <c r="X238" s="13"/>
      <c r="Y238" s="13"/>
      <c r="Z238" s="13"/>
      <c r="AA238" s="13"/>
    </row>
    <row r="239" spans="1:29" ht="15.75" customHeight="1" x14ac:dyDescent="0.2">
      <c r="A239" s="13"/>
      <c r="B239" s="13"/>
      <c r="C239" s="22"/>
      <c r="D239" s="13"/>
      <c r="E239" s="13"/>
      <c r="F239" s="13"/>
      <c r="G239" s="13"/>
      <c r="H239" s="13"/>
      <c r="I239" s="13"/>
      <c r="J239" s="13"/>
      <c r="K239" s="13"/>
      <c r="L239" s="13"/>
      <c r="M239" s="13"/>
      <c r="N239" s="13"/>
      <c r="O239" s="13"/>
      <c r="P239" s="13"/>
      <c r="Q239" s="13"/>
      <c r="R239" s="13"/>
      <c r="S239" s="13"/>
      <c r="T239" s="13"/>
      <c r="U239" s="13"/>
      <c r="V239" s="13"/>
      <c r="W239" s="13"/>
      <c r="X239" s="13"/>
      <c r="Y239" s="13"/>
      <c r="Z239" s="13"/>
      <c r="AA239" s="13"/>
    </row>
    <row r="240" spans="1:29" ht="15.75" customHeight="1" x14ac:dyDescent="0.2">
      <c r="A240" s="13"/>
      <c r="B240" s="13"/>
      <c r="C240" s="22"/>
      <c r="D240" s="13"/>
      <c r="E240" s="13"/>
      <c r="F240" s="13"/>
      <c r="G240" s="13"/>
      <c r="H240" s="13"/>
      <c r="I240" s="13"/>
      <c r="J240" s="13"/>
      <c r="K240" s="13"/>
      <c r="L240" s="13"/>
      <c r="M240" s="13"/>
      <c r="N240" s="13"/>
      <c r="O240" s="13"/>
      <c r="P240" s="13"/>
      <c r="Q240" s="13"/>
      <c r="R240" s="13"/>
      <c r="S240" s="13"/>
      <c r="T240" s="13"/>
      <c r="U240" s="13"/>
      <c r="V240" s="13"/>
      <c r="W240" s="13"/>
      <c r="X240" s="13"/>
      <c r="Y240" s="13"/>
      <c r="Z240" s="13"/>
      <c r="AA240" s="13"/>
    </row>
    <row r="241" spans="1:27" ht="15.75" customHeight="1" x14ac:dyDescent="0.2">
      <c r="A241" s="13"/>
      <c r="B241" s="13"/>
      <c r="C241" s="22"/>
      <c r="D241" s="13"/>
      <c r="E241" s="13"/>
      <c r="F241" s="13"/>
      <c r="G241" s="13"/>
      <c r="H241" s="13"/>
      <c r="I241" s="13"/>
      <c r="J241" s="13"/>
      <c r="K241" s="13"/>
      <c r="L241" s="13"/>
      <c r="M241" s="13"/>
      <c r="N241" s="13"/>
      <c r="O241" s="13"/>
      <c r="P241" s="13"/>
      <c r="Q241" s="13"/>
      <c r="R241" s="13"/>
      <c r="S241" s="13"/>
      <c r="T241" s="13"/>
      <c r="U241" s="13"/>
      <c r="V241" s="13"/>
      <c r="W241" s="13"/>
      <c r="X241" s="13"/>
      <c r="Y241" s="13"/>
      <c r="Z241" s="13"/>
      <c r="AA241" s="13"/>
    </row>
    <row r="242" spans="1:27" ht="15.75" customHeight="1" x14ac:dyDescent="0.2">
      <c r="A242" s="13"/>
      <c r="B242" s="13"/>
      <c r="C242" s="22"/>
      <c r="D242" s="13"/>
      <c r="E242" s="13"/>
      <c r="F242" s="13"/>
      <c r="G242" s="13"/>
      <c r="H242" s="13"/>
      <c r="I242" s="13"/>
      <c r="J242" s="13"/>
      <c r="K242" s="13"/>
      <c r="L242" s="13"/>
      <c r="M242" s="13"/>
      <c r="N242" s="13"/>
      <c r="O242" s="13"/>
      <c r="P242" s="13"/>
      <c r="Q242" s="13"/>
      <c r="R242" s="13"/>
      <c r="S242" s="13"/>
      <c r="T242" s="13"/>
      <c r="U242" s="13"/>
      <c r="V242" s="13"/>
      <c r="W242" s="13"/>
      <c r="X242" s="13"/>
      <c r="Y242" s="13"/>
      <c r="Z242" s="13"/>
      <c r="AA242" s="13"/>
    </row>
    <row r="243" spans="1:27" ht="15.75" customHeight="1" x14ac:dyDescent="0.2">
      <c r="A243" s="13"/>
      <c r="B243" s="13"/>
      <c r="C243" s="22"/>
      <c r="D243" s="13"/>
      <c r="E243" s="13"/>
      <c r="F243" s="13"/>
      <c r="G243" s="13"/>
      <c r="H243" s="13"/>
      <c r="I243" s="13"/>
      <c r="J243" s="13"/>
      <c r="K243" s="13"/>
      <c r="L243" s="13"/>
      <c r="M243" s="13"/>
      <c r="N243" s="13"/>
      <c r="O243" s="13"/>
      <c r="P243" s="13"/>
      <c r="Q243" s="13"/>
      <c r="R243" s="13"/>
      <c r="S243" s="13"/>
      <c r="T243" s="13"/>
      <c r="U243" s="13"/>
      <c r="V243" s="13"/>
      <c r="W243" s="13"/>
      <c r="X243" s="13"/>
      <c r="Y243" s="13"/>
      <c r="Z243" s="13"/>
      <c r="AA243" s="13"/>
    </row>
    <row r="244" spans="1:27" ht="15.75" customHeight="1" x14ac:dyDescent="0.2">
      <c r="A244" s="13"/>
      <c r="B244" s="13"/>
      <c r="C244" s="22"/>
      <c r="D244" s="13"/>
      <c r="E244" s="13"/>
      <c r="F244" s="13"/>
      <c r="G244" s="13"/>
      <c r="H244" s="13"/>
      <c r="I244" s="13"/>
      <c r="J244" s="13"/>
      <c r="K244" s="13"/>
      <c r="L244" s="13"/>
      <c r="M244" s="13"/>
      <c r="N244" s="13"/>
      <c r="O244" s="13"/>
      <c r="P244" s="13"/>
      <c r="Q244" s="13"/>
      <c r="R244" s="13"/>
      <c r="S244" s="13"/>
      <c r="T244" s="13"/>
      <c r="U244" s="13"/>
      <c r="V244" s="13"/>
      <c r="W244" s="13"/>
      <c r="X244" s="13"/>
      <c r="Y244" s="13"/>
      <c r="Z244" s="13"/>
      <c r="AA244" s="13"/>
    </row>
    <row r="245" spans="1:27" ht="15.75" customHeight="1" x14ac:dyDescent="0.2">
      <c r="A245" s="13"/>
      <c r="B245" s="13"/>
      <c r="C245" s="22"/>
      <c r="D245" s="13"/>
      <c r="E245" s="13"/>
      <c r="F245" s="13"/>
      <c r="G245" s="13"/>
      <c r="H245" s="13"/>
      <c r="I245" s="13"/>
      <c r="J245" s="13"/>
      <c r="K245" s="13"/>
      <c r="L245" s="13"/>
      <c r="M245" s="13"/>
      <c r="N245" s="13"/>
      <c r="O245" s="13"/>
      <c r="P245" s="13"/>
      <c r="Q245" s="13"/>
      <c r="R245" s="13"/>
      <c r="S245" s="13"/>
      <c r="T245" s="13"/>
      <c r="U245" s="13"/>
      <c r="V245" s="13"/>
      <c r="W245" s="13"/>
      <c r="X245" s="13"/>
      <c r="Y245" s="13"/>
      <c r="Z245" s="13"/>
      <c r="AA245" s="13"/>
    </row>
    <row r="246" spans="1:27" ht="15.75" customHeight="1" x14ac:dyDescent="0.2">
      <c r="A246" s="13"/>
      <c r="B246" s="13"/>
      <c r="C246" s="22"/>
      <c r="D246" s="13"/>
      <c r="E246" s="13"/>
      <c r="F246" s="13"/>
      <c r="G246" s="13"/>
      <c r="H246" s="13"/>
      <c r="I246" s="13"/>
      <c r="J246" s="13"/>
      <c r="K246" s="13"/>
      <c r="L246" s="13"/>
      <c r="M246" s="13"/>
      <c r="N246" s="13"/>
      <c r="O246" s="13"/>
      <c r="P246" s="13"/>
      <c r="Q246" s="13"/>
      <c r="R246" s="13"/>
      <c r="S246" s="13"/>
      <c r="T246" s="13"/>
      <c r="U246" s="13"/>
      <c r="V246" s="13"/>
      <c r="W246" s="13"/>
      <c r="X246" s="13"/>
      <c r="Y246" s="13"/>
      <c r="Z246" s="13"/>
      <c r="AA246" s="13"/>
    </row>
    <row r="247" spans="1:27" ht="15.75" customHeight="1" x14ac:dyDescent="0.2">
      <c r="A247" s="13"/>
      <c r="B247" s="13"/>
      <c r="C247" s="22"/>
      <c r="D247" s="13"/>
      <c r="E247" s="13"/>
      <c r="F247" s="13"/>
      <c r="G247" s="13"/>
      <c r="H247" s="13"/>
      <c r="I247" s="13"/>
      <c r="J247" s="13"/>
      <c r="K247" s="13"/>
      <c r="L247" s="13"/>
      <c r="M247" s="13"/>
      <c r="N247" s="13"/>
      <c r="O247" s="13"/>
      <c r="P247" s="13"/>
      <c r="Q247" s="13"/>
      <c r="R247" s="13"/>
      <c r="S247" s="13"/>
      <c r="T247" s="13"/>
      <c r="U247" s="13"/>
      <c r="V247" s="13"/>
      <c r="W247" s="13"/>
      <c r="X247" s="13"/>
      <c r="Y247" s="13"/>
      <c r="Z247" s="13"/>
      <c r="AA247" s="13"/>
    </row>
    <row r="248" spans="1:27" ht="15.75" customHeight="1" x14ac:dyDescent="0.2">
      <c r="A248" s="13"/>
      <c r="B248" s="13"/>
      <c r="C248" s="22"/>
      <c r="D248" s="13"/>
      <c r="E248" s="13"/>
      <c r="F248" s="13"/>
      <c r="G248" s="13"/>
      <c r="H248" s="13"/>
      <c r="I248" s="13"/>
      <c r="J248" s="13"/>
      <c r="K248" s="13"/>
      <c r="L248" s="13"/>
      <c r="M248" s="13"/>
      <c r="N248" s="13"/>
      <c r="O248" s="13"/>
      <c r="P248" s="13"/>
      <c r="Q248" s="13"/>
      <c r="R248" s="13"/>
      <c r="S248" s="13"/>
      <c r="T248" s="13"/>
      <c r="U248" s="13"/>
      <c r="V248" s="13"/>
      <c r="W248" s="13"/>
      <c r="X248" s="13"/>
      <c r="Y248" s="13"/>
      <c r="Z248" s="13"/>
      <c r="AA248" s="13"/>
    </row>
    <row r="249" spans="1:27" ht="15.75" customHeight="1" x14ac:dyDescent="0.2">
      <c r="A249" s="13"/>
      <c r="B249" s="13"/>
      <c r="C249" s="22"/>
      <c r="D249" s="13"/>
      <c r="E249" s="13"/>
      <c r="F249" s="13"/>
      <c r="G249" s="13"/>
      <c r="H249" s="13"/>
      <c r="I249" s="13"/>
      <c r="J249" s="13"/>
      <c r="K249" s="13"/>
      <c r="L249" s="13"/>
      <c r="M249" s="13"/>
      <c r="N249" s="13"/>
      <c r="O249" s="13"/>
      <c r="P249" s="13"/>
      <c r="Q249" s="13"/>
      <c r="R249" s="13"/>
      <c r="S249" s="13"/>
      <c r="T249" s="13"/>
      <c r="U249" s="13"/>
      <c r="V249" s="13"/>
      <c r="W249" s="13"/>
      <c r="X249" s="13"/>
      <c r="Y249" s="13"/>
      <c r="Z249" s="13"/>
      <c r="AA249" s="13"/>
    </row>
    <row r="250" spans="1:27" ht="15.75" customHeight="1" x14ac:dyDescent="0.2">
      <c r="A250" s="13"/>
      <c r="B250" s="13"/>
      <c r="C250" s="22"/>
      <c r="D250" s="13"/>
      <c r="E250" s="13"/>
      <c r="F250" s="13"/>
      <c r="G250" s="13"/>
      <c r="H250" s="13"/>
      <c r="I250" s="13"/>
      <c r="J250" s="13"/>
      <c r="K250" s="13"/>
      <c r="L250" s="13"/>
      <c r="M250" s="13"/>
      <c r="N250" s="13"/>
      <c r="O250" s="13"/>
      <c r="P250" s="13"/>
      <c r="Q250" s="13"/>
      <c r="R250" s="13"/>
      <c r="S250" s="13"/>
      <c r="T250" s="13"/>
      <c r="U250" s="13"/>
      <c r="V250" s="13"/>
      <c r="W250" s="13"/>
      <c r="X250" s="13"/>
      <c r="Y250" s="13"/>
      <c r="Z250" s="13"/>
      <c r="AA250" s="13"/>
    </row>
    <row r="251" spans="1:27" ht="15.75" customHeight="1" x14ac:dyDescent="0.2">
      <c r="A251" s="13"/>
      <c r="B251" s="13"/>
      <c r="C251" s="22"/>
      <c r="D251" s="13"/>
      <c r="E251" s="13"/>
      <c r="F251" s="13"/>
      <c r="G251" s="13"/>
      <c r="H251" s="13"/>
      <c r="I251" s="13"/>
      <c r="J251" s="13"/>
      <c r="K251" s="13"/>
      <c r="L251" s="13"/>
      <c r="M251" s="13"/>
      <c r="N251" s="13"/>
      <c r="O251" s="13"/>
      <c r="P251" s="13"/>
      <c r="Q251" s="13"/>
      <c r="R251" s="13"/>
      <c r="S251" s="13"/>
      <c r="T251" s="13"/>
      <c r="U251" s="13"/>
      <c r="V251" s="13"/>
      <c r="W251" s="13"/>
      <c r="X251" s="13"/>
      <c r="Y251" s="13"/>
      <c r="Z251" s="13"/>
      <c r="AA251" s="13"/>
    </row>
    <row r="252" spans="1:27" ht="15.75" customHeight="1" x14ac:dyDescent="0.2">
      <c r="A252" s="13"/>
      <c r="B252" s="13"/>
      <c r="C252" s="22"/>
      <c r="D252" s="13"/>
      <c r="E252" s="13"/>
      <c r="F252" s="13"/>
      <c r="G252" s="13"/>
      <c r="H252" s="13"/>
      <c r="I252" s="13"/>
      <c r="J252" s="13"/>
      <c r="K252" s="13"/>
      <c r="L252" s="13"/>
      <c r="M252" s="13"/>
      <c r="N252" s="13"/>
      <c r="O252" s="13"/>
      <c r="P252" s="13"/>
      <c r="Q252" s="13"/>
      <c r="R252" s="13"/>
      <c r="S252" s="13"/>
      <c r="T252" s="13"/>
      <c r="U252" s="13"/>
      <c r="V252" s="13"/>
      <c r="W252" s="13"/>
      <c r="X252" s="13"/>
      <c r="Y252" s="13"/>
      <c r="Z252" s="13"/>
      <c r="AA252" s="13"/>
    </row>
    <row r="253" spans="1:27" ht="15.75" customHeight="1" x14ac:dyDescent="0.2">
      <c r="A253" s="13"/>
      <c r="B253" s="13"/>
      <c r="C253" s="22"/>
      <c r="D253" s="13"/>
      <c r="E253" s="13"/>
      <c r="F253" s="13"/>
      <c r="G253" s="13"/>
      <c r="H253" s="13"/>
      <c r="I253" s="13"/>
      <c r="J253" s="13"/>
      <c r="K253" s="13"/>
      <c r="L253" s="13"/>
      <c r="M253" s="13"/>
      <c r="N253" s="13"/>
      <c r="O253" s="13"/>
      <c r="P253" s="13"/>
      <c r="Q253" s="13"/>
      <c r="R253" s="13"/>
      <c r="S253" s="13"/>
      <c r="T253" s="13"/>
      <c r="U253" s="13"/>
      <c r="V253" s="13"/>
      <c r="W253" s="13"/>
      <c r="X253" s="13"/>
      <c r="Y253" s="13"/>
      <c r="Z253" s="13"/>
      <c r="AA253" s="13"/>
    </row>
    <row r="254" spans="1:27" ht="15.75" customHeight="1" x14ac:dyDescent="0.2">
      <c r="A254" s="13"/>
      <c r="B254" s="13"/>
      <c r="C254" s="22"/>
      <c r="D254" s="13"/>
      <c r="E254" s="13"/>
      <c r="F254" s="13"/>
      <c r="G254" s="13"/>
      <c r="H254" s="13"/>
      <c r="I254" s="13"/>
      <c r="J254" s="13"/>
      <c r="K254" s="13"/>
      <c r="L254" s="13"/>
      <c r="M254" s="13"/>
      <c r="N254" s="13"/>
      <c r="O254" s="13"/>
      <c r="P254" s="13"/>
      <c r="Q254" s="13"/>
      <c r="R254" s="13"/>
      <c r="S254" s="13"/>
      <c r="T254" s="13"/>
      <c r="U254" s="13"/>
      <c r="V254" s="13"/>
      <c r="W254" s="13"/>
      <c r="X254" s="13"/>
      <c r="Y254" s="13"/>
      <c r="Z254" s="13"/>
      <c r="AA254" s="13"/>
    </row>
    <row r="255" spans="1:27" ht="15.75" customHeight="1" x14ac:dyDescent="0.2">
      <c r="A255" s="13"/>
      <c r="B255" s="13"/>
      <c r="C255" s="22"/>
      <c r="D255" s="13"/>
      <c r="E255" s="13"/>
      <c r="F255" s="13"/>
      <c r="G255" s="13"/>
      <c r="H255" s="13"/>
      <c r="I255" s="13"/>
      <c r="J255" s="13"/>
      <c r="K255" s="13"/>
      <c r="L255" s="13"/>
      <c r="M255" s="13"/>
      <c r="N255" s="13"/>
      <c r="O255" s="13"/>
      <c r="P255" s="13"/>
      <c r="Q255" s="13"/>
      <c r="R255" s="13"/>
      <c r="S255" s="13"/>
      <c r="T255" s="13"/>
      <c r="U255" s="13"/>
      <c r="V255" s="13"/>
      <c r="W255" s="13"/>
      <c r="X255" s="13"/>
      <c r="Y255" s="13"/>
      <c r="Z255" s="13"/>
      <c r="AA255" s="13"/>
    </row>
    <row r="256" spans="1:27" ht="15.75" customHeight="1" x14ac:dyDescent="0.2">
      <c r="A256" s="13"/>
      <c r="B256" s="13"/>
      <c r="C256" s="22"/>
      <c r="D256" s="13"/>
      <c r="E256" s="13"/>
      <c r="F256" s="13"/>
      <c r="G256" s="13"/>
      <c r="H256" s="13"/>
      <c r="I256" s="13"/>
      <c r="J256" s="13"/>
      <c r="K256" s="13"/>
      <c r="L256" s="13"/>
      <c r="M256" s="13"/>
      <c r="N256" s="13"/>
      <c r="O256" s="13"/>
      <c r="P256" s="13"/>
      <c r="Q256" s="13"/>
      <c r="R256" s="13"/>
      <c r="S256" s="13"/>
      <c r="T256" s="13"/>
      <c r="U256" s="13"/>
      <c r="V256" s="13"/>
      <c r="W256" s="13"/>
      <c r="X256" s="13"/>
      <c r="Y256" s="13"/>
      <c r="Z256" s="13"/>
      <c r="AA256" s="13"/>
    </row>
    <row r="257" spans="1:27" ht="15.75" customHeight="1" x14ac:dyDescent="0.2">
      <c r="A257" s="13"/>
      <c r="B257" s="13"/>
      <c r="C257" s="22"/>
      <c r="D257" s="13"/>
      <c r="E257" s="13"/>
      <c r="F257" s="13"/>
      <c r="G257" s="13"/>
      <c r="H257" s="13"/>
      <c r="I257" s="13"/>
      <c r="J257" s="13"/>
      <c r="K257" s="13"/>
      <c r="L257" s="13"/>
      <c r="M257" s="13"/>
      <c r="N257" s="13"/>
      <c r="O257" s="13"/>
      <c r="P257" s="13"/>
      <c r="Q257" s="13"/>
      <c r="R257" s="13"/>
      <c r="S257" s="13"/>
      <c r="T257" s="13"/>
      <c r="U257" s="13"/>
      <c r="V257" s="13"/>
      <c r="W257" s="13"/>
      <c r="X257" s="13"/>
      <c r="Y257" s="13"/>
      <c r="Z257" s="13"/>
      <c r="AA257" s="13"/>
    </row>
    <row r="258" spans="1:27" ht="15.75" customHeight="1" x14ac:dyDescent="0.2">
      <c r="A258" s="13"/>
      <c r="B258" s="13"/>
      <c r="C258" s="22"/>
      <c r="D258" s="13"/>
      <c r="E258" s="13"/>
      <c r="F258" s="13"/>
      <c r="G258" s="13"/>
      <c r="H258" s="13"/>
      <c r="I258" s="13"/>
      <c r="J258" s="13"/>
      <c r="K258" s="13"/>
      <c r="L258" s="13"/>
      <c r="M258" s="13"/>
      <c r="N258" s="13"/>
      <c r="O258" s="13"/>
      <c r="P258" s="13"/>
      <c r="Q258" s="13"/>
      <c r="R258" s="13"/>
      <c r="S258" s="13"/>
      <c r="T258" s="13"/>
      <c r="U258" s="13"/>
      <c r="V258" s="13"/>
      <c r="W258" s="13"/>
      <c r="X258" s="13"/>
      <c r="Y258" s="13"/>
      <c r="Z258" s="13"/>
      <c r="AA258" s="13"/>
    </row>
    <row r="259" spans="1:27" ht="15.75" customHeight="1" x14ac:dyDescent="0.2">
      <c r="A259" s="13"/>
      <c r="B259" s="13"/>
      <c r="C259" s="22"/>
      <c r="D259" s="13"/>
      <c r="E259" s="13"/>
      <c r="F259" s="13"/>
      <c r="G259" s="13"/>
      <c r="H259" s="13"/>
      <c r="I259" s="13"/>
      <c r="J259" s="13"/>
      <c r="K259" s="13"/>
      <c r="L259" s="13"/>
      <c r="M259" s="13"/>
      <c r="N259" s="13"/>
      <c r="O259" s="13"/>
      <c r="P259" s="13"/>
      <c r="Q259" s="13"/>
      <c r="R259" s="13"/>
      <c r="S259" s="13"/>
      <c r="T259" s="13"/>
      <c r="U259" s="13"/>
      <c r="V259" s="13"/>
      <c r="W259" s="13"/>
      <c r="X259" s="13"/>
      <c r="Y259" s="13"/>
      <c r="Z259" s="13"/>
      <c r="AA259" s="13"/>
    </row>
    <row r="260" spans="1:27" ht="15.75" customHeight="1" x14ac:dyDescent="0.2">
      <c r="A260" s="13"/>
      <c r="B260" s="13"/>
      <c r="C260" s="22"/>
      <c r="D260" s="13"/>
      <c r="E260" s="13"/>
      <c r="F260" s="13"/>
      <c r="G260" s="13"/>
      <c r="H260" s="13"/>
      <c r="I260" s="13"/>
      <c r="J260" s="13"/>
      <c r="K260" s="13"/>
      <c r="L260" s="13"/>
      <c r="M260" s="13"/>
      <c r="N260" s="13"/>
      <c r="O260" s="13"/>
      <c r="P260" s="13"/>
      <c r="Q260" s="13"/>
      <c r="R260" s="13"/>
      <c r="S260" s="13"/>
      <c r="T260" s="13"/>
      <c r="U260" s="13"/>
      <c r="V260" s="13"/>
      <c r="W260" s="13"/>
      <c r="X260" s="13"/>
      <c r="Y260" s="13"/>
      <c r="Z260" s="13"/>
      <c r="AA260" s="13"/>
    </row>
    <row r="261" spans="1:27" ht="15.75" customHeight="1" x14ac:dyDescent="0.2">
      <c r="A261" s="13"/>
      <c r="B261" s="13"/>
      <c r="C261" s="22"/>
      <c r="D261" s="13"/>
      <c r="E261" s="13"/>
      <c r="F261" s="13"/>
      <c r="G261" s="13"/>
      <c r="H261" s="13"/>
      <c r="I261" s="13"/>
      <c r="J261" s="13"/>
      <c r="K261" s="13"/>
      <c r="L261" s="13"/>
      <c r="M261" s="13"/>
      <c r="N261" s="13"/>
      <c r="O261" s="13"/>
      <c r="P261" s="13"/>
      <c r="Q261" s="13"/>
      <c r="R261" s="13"/>
      <c r="S261" s="13"/>
      <c r="T261" s="13"/>
      <c r="U261" s="13"/>
      <c r="V261" s="13"/>
      <c r="W261" s="13"/>
      <c r="X261" s="13"/>
      <c r="Y261" s="13"/>
      <c r="Z261" s="13"/>
      <c r="AA261" s="13"/>
    </row>
    <row r="262" spans="1:27" ht="15.75" customHeight="1" x14ac:dyDescent="0.2">
      <c r="A262" s="13"/>
      <c r="B262" s="13"/>
      <c r="C262" s="22"/>
      <c r="D262" s="13"/>
      <c r="E262" s="13"/>
      <c r="F262" s="13"/>
      <c r="G262" s="13"/>
      <c r="H262" s="13"/>
      <c r="I262" s="13"/>
      <c r="J262" s="13"/>
      <c r="K262" s="13"/>
      <c r="L262" s="13"/>
      <c r="M262" s="13"/>
      <c r="N262" s="13"/>
      <c r="O262" s="13"/>
      <c r="P262" s="13"/>
      <c r="Q262" s="13"/>
      <c r="R262" s="13"/>
      <c r="S262" s="13"/>
      <c r="T262" s="13"/>
      <c r="U262" s="13"/>
      <c r="V262" s="13"/>
      <c r="W262" s="13"/>
      <c r="X262" s="13"/>
      <c r="Y262" s="13"/>
      <c r="Z262" s="13"/>
      <c r="AA262" s="13"/>
    </row>
    <row r="263" spans="1:27" ht="15.75" customHeight="1" x14ac:dyDescent="0.2">
      <c r="A263" s="13"/>
      <c r="B263" s="13"/>
      <c r="C263" s="22"/>
      <c r="D263" s="13"/>
      <c r="E263" s="13"/>
      <c r="F263" s="13"/>
      <c r="G263" s="13"/>
      <c r="H263" s="13"/>
      <c r="I263" s="13"/>
      <c r="J263" s="13"/>
      <c r="K263" s="13"/>
      <c r="L263" s="13"/>
      <c r="M263" s="13"/>
      <c r="N263" s="13"/>
      <c r="O263" s="13"/>
      <c r="P263" s="13"/>
      <c r="Q263" s="13"/>
      <c r="R263" s="13"/>
      <c r="S263" s="13"/>
      <c r="T263" s="13"/>
      <c r="U263" s="13"/>
      <c r="V263" s="13"/>
      <c r="W263" s="13"/>
      <c r="X263" s="13"/>
      <c r="Y263" s="13"/>
      <c r="Z263" s="13"/>
      <c r="AA263" s="13"/>
    </row>
    <row r="264" spans="1:27" ht="15.75" customHeight="1" x14ac:dyDescent="0.2">
      <c r="A264" s="13"/>
      <c r="B264" s="13"/>
      <c r="C264" s="22"/>
      <c r="D264" s="13"/>
      <c r="E264" s="13"/>
      <c r="F264" s="13"/>
      <c r="G264" s="13"/>
      <c r="H264" s="13"/>
      <c r="I264" s="13"/>
      <c r="J264" s="13"/>
      <c r="K264" s="13"/>
      <c r="L264" s="13"/>
      <c r="M264" s="13"/>
      <c r="N264" s="13"/>
      <c r="O264" s="13"/>
      <c r="P264" s="13"/>
      <c r="Q264" s="13"/>
      <c r="R264" s="13"/>
      <c r="S264" s="13"/>
      <c r="T264" s="13"/>
      <c r="U264" s="13"/>
      <c r="V264" s="13"/>
      <c r="W264" s="13"/>
      <c r="X264" s="13"/>
      <c r="Y264" s="13"/>
      <c r="Z264" s="13"/>
      <c r="AA264" s="13"/>
    </row>
    <row r="265" spans="1:27" ht="15.75" customHeight="1" x14ac:dyDescent="0.2">
      <c r="A265" s="13"/>
      <c r="B265" s="13"/>
      <c r="C265" s="22"/>
      <c r="D265" s="13"/>
      <c r="E265" s="13"/>
      <c r="F265" s="13"/>
      <c r="G265" s="13"/>
      <c r="H265" s="13"/>
      <c r="I265" s="13"/>
      <c r="J265" s="13"/>
      <c r="K265" s="13"/>
      <c r="L265" s="13"/>
      <c r="M265" s="13"/>
      <c r="N265" s="13"/>
      <c r="O265" s="13"/>
      <c r="P265" s="13"/>
      <c r="Q265" s="13"/>
      <c r="R265" s="13"/>
      <c r="S265" s="13"/>
      <c r="T265" s="13"/>
      <c r="U265" s="13"/>
      <c r="V265" s="13"/>
      <c r="W265" s="13"/>
      <c r="X265" s="13"/>
      <c r="Y265" s="13"/>
      <c r="Z265" s="13"/>
      <c r="AA265" s="13"/>
    </row>
    <row r="266" spans="1:27" ht="15.75" customHeight="1" x14ac:dyDescent="0.2">
      <c r="A266" s="13"/>
      <c r="B266" s="13"/>
      <c r="C266" s="22"/>
      <c r="D266" s="13"/>
      <c r="E266" s="13"/>
      <c r="F266" s="13"/>
      <c r="G266" s="13"/>
      <c r="H266" s="13"/>
      <c r="I266" s="13"/>
      <c r="J266" s="13"/>
      <c r="K266" s="13"/>
      <c r="L266" s="13"/>
      <c r="M266" s="13"/>
      <c r="N266" s="13"/>
      <c r="O266" s="13"/>
      <c r="P266" s="13"/>
      <c r="Q266" s="13"/>
      <c r="R266" s="13"/>
      <c r="S266" s="13"/>
      <c r="T266" s="13"/>
      <c r="U266" s="13"/>
      <c r="V266" s="13"/>
      <c r="W266" s="13"/>
      <c r="X266" s="13"/>
      <c r="Y266" s="13"/>
      <c r="Z266" s="13"/>
      <c r="AA266" s="13"/>
    </row>
    <row r="267" spans="1:27" ht="15.75" customHeight="1" x14ac:dyDescent="0.2">
      <c r="A267" s="13"/>
      <c r="B267" s="13"/>
      <c r="C267" s="22"/>
      <c r="D267" s="13"/>
      <c r="E267" s="13"/>
      <c r="F267" s="13"/>
      <c r="G267" s="13"/>
      <c r="H267" s="13"/>
      <c r="I267" s="13"/>
      <c r="J267" s="13"/>
      <c r="K267" s="13"/>
      <c r="L267" s="13"/>
      <c r="M267" s="13"/>
      <c r="N267" s="13"/>
      <c r="O267" s="13"/>
      <c r="P267" s="13"/>
      <c r="Q267" s="13"/>
      <c r="R267" s="13"/>
      <c r="S267" s="13"/>
      <c r="T267" s="13"/>
      <c r="U267" s="13"/>
      <c r="V267" s="13"/>
      <c r="W267" s="13"/>
      <c r="X267" s="13"/>
      <c r="Y267" s="13"/>
      <c r="Z267" s="13"/>
      <c r="AA267" s="13"/>
    </row>
    <row r="268" spans="1:27" ht="15.75" customHeight="1" x14ac:dyDescent="0.2">
      <c r="A268" s="13"/>
      <c r="B268" s="13"/>
      <c r="C268" s="22"/>
      <c r="D268" s="13"/>
      <c r="E268" s="13"/>
      <c r="F268" s="13"/>
      <c r="G268" s="13"/>
      <c r="H268" s="13"/>
      <c r="I268" s="13"/>
      <c r="J268" s="13"/>
      <c r="K268" s="13"/>
      <c r="L268" s="13"/>
      <c r="M268" s="13"/>
      <c r="N268" s="13"/>
      <c r="O268" s="13"/>
      <c r="P268" s="13"/>
      <c r="Q268" s="13"/>
      <c r="R268" s="13"/>
      <c r="S268" s="13"/>
      <c r="T268" s="13"/>
      <c r="U268" s="13"/>
      <c r="V268" s="13"/>
      <c r="W268" s="13"/>
      <c r="X268" s="13"/>
      <c r="Y268" s="13"/>
      <c r="Z268" s="13"/>
      <c r="AA268" s="13"/>
    </row>
    <row r="269" spans="1:27" ht="15.75" customHeight="1" x14ac:dyDescent="0.2">
      <c r="A269" s="13"/>
      <c r="B269" s="13"/>
      <c r="C269" s="22"/>
      <c r="D269" s="13"/>
      <c r="E269" s="13"/>
      <c r="F269" s="13"/>
      <c r="G269" s="13"/>
      <c r="H269" s="13"/>
      <c r="I269" s="13"/>
      <c r="J269" s="13"/>
      <c r="K269" s="13"/>
      <c r="L269" s="13"/>
      <c r="M269" s="13"/>
      <c r="N269" s="13"/>
      <c r="O269" s="13"/>
      <c r="P269" s="13"/>
      <c r="Q269" s="13"/>
      <c r="R269" s="13"/>
      <c r="S269" s="13"/>
      <c r="T269" s="13"/>
      <c r="U269" s="13"/>
      <c r="V269" s="13"/>
      <c r="W269" s="13"/>
      <c r="X269" s="13"/>
      <c r="Y269" s="13"/>
      <c r="Z269" s="13"/>
      <c r="AA269" s="13"/>
    </row>
    <row r="270" spans="1:27" ht="15.75" customHeight="1" x14ac:dyDescent="0.2">
      <c r="A270" s="13"/>
      <c r="B270" s="13"/>
      <c r="C270" s="22"/>
      <c r="D270" s="13"/>
      <c r="E270" s="13"/>
      <c r="F270" s="13"/>
      <c r="G270" s="13"/>
      <c r="H270" s="13"/>
      <c r="I270" s="13"/>
      <c r="J270" s="13"/>
      <c r="K270" s="13"/>
      <c r="L270" s="13"/>
      <c r="M270" s="13"/>
      <c r="N270" s="13"/>
      <c r="O270" s="13"/>
      <c r="P270" s="13"/>
      <c r="Q270" s="13"/>
      <c r="R270" s="13"/>
      <c r="S270" s="13"/>
      <c r="T270" s="13"/>
      <c r="U270" s="13"/>
      <c r="V270" s="13"/>
      <c r="W270" s="13"/>
      <c r="X270" s="13"/>
      <c r="Y270" s="13"/>
      <c r="Z270" s="13"/>
      <c r="AA270" s="13"/>
    </row>
    <row r="271" spans="1:27" ht="15.75" customHeight="1" x14ac:dyDescent="0.2">
      <c r="A271" s="13"/>
      <c r="B271" s="13"/>
      <c r="C271" s="22"/>
      <c r="D271" s="13"/>
      <c r="E271" s="13"/>
      <c r="F271" s="13"/>
      <c r="G271" s="13"/>
      <c r="H271" s="13"/>
      <c r="I271" s="13"/>
      <c r="J271" s="13"/>
      <c r="K271" s="13"/>
      <c r="L271" s="13"/>
      <c r="M271" s="13"/>
      <c r="N271" s="13"/>
      <c r="O271" s="13"/>
      <c r="P271" s="13"/>
      <c r="Q271" s="13"/>
      <c r="R271" s="13"/>
      <c r="S271" s="13"/>
      <c r="T271" s="13"/>
      <c r="U271" s="13"/>
      <c r="V271" s="13"/>
      <c r="W271" s="13"/>
      <c r="X271" s="13"/>
      <c r="Y271" s="13"/>
      <c r="Z271" s="13"/>
      <c r="AA271" s="13"/>
    </row>
    <row r="272" spans="1:27" ht="15.75" customHeight="1" x14ac:dyDescent="0.2">
      <c r="A272" s="13"/>
      <c r="B272" s="13"/>
      <c r="C272" s="22"/>
      <c r="D272" s="13"/>
      <c r="E272" s="13"/>
      <c r="F272" s="13"/>
      <c r="G272" s="13"/>
      <c r="H272" s="13"/>
      <c r="I272" s="13"/>
      <c r="J272" s="13"/>
      <c r="K272" s="13"/>
      <c r="L272" s="13"/>
      <c r="M272" s="13"/>
      <c r="N272" s="13"/>
      <c r="O272" s="13"/>
      <c r="P272" s="13"/>
      <c r="Q272" s="13"/>
      <c r="R272" s="13"/>
      <c r="S272" s="13"/>
      <c r="T272" s="13"/>
      <c r="U272" s="13"/>
      <c r="V272" s="13"/>
      <c r="W272" s="13"/>
      <c r="X272" s="13"/>
      <c r="Y272" s="13"/>
      <c r="Z272" s="13"/>
      <c r="AA272" s="13"/>
    </row>
    <row r="273" spans="1:27" ht="15.75" customHeight="1" x14ac:dyDescent="0.2">
      <c r="A273" s="13"/>
      <c r="B273" s="13"/>
      <c r="C273" s="22"/>
      <c r="D273" s="13"/>
      <c r="E273" s="13"/>
      <c r="F273" s="13"/>
      <c r="G273" s="13"/>
      <c r="H273" s="13"/>
      <c r="I273" s="13"/>
      <c r="J273" s="13"/>
      <c r="K273" s="13"/>
      <c r="L273" s="13"/>
      <c r="M273" s="13"/>
      <c r="N273" s="13"/>
      <c r="O273" s="13"/>
      <c r="P273" s="13"/>
      <c r="Q273" s="13"/>
      <c r="R273" s="13"/>
      <c r="S273" s="13"/>
      <c r="T273" s="13"/>
      <c r="U273" s="13"/>
      <c r="V273" s="13"/>
      <c r="W273" s="13"/>
      <c r="X273" s="13"/>
      <c r="Y273" s="13"/>
      <c r="Z273" s="13"/>
      <c r="AA273" s="13"/>
    </row>
    <row r="274" spans="1:27" ht="15.75" customHeight="1" x14ac:dyDescent="0.2">
      <c r="A274" s="13"/>
      <c r="B274" s="13"/>
      <c r="C274" s="22"/>
      <c r="D274" s="13"/>
      <c r="E274" s="13"/>
      <c r="F274" s="13"/>
      <c r="G274" s="13"/>
      <c r="H274" s="13"/>
      <c r="I274" s="13"/>
      <c r="J274" s="13"/>
      <c r="K274" s="13"/>
      <c r="L274" s="13"/>
      <c r="M274" s="13"/>
      <c r="N274" s="13"/>
      <c r="O274" s="13"/>
      <c r="P274" s="13"/>
      <c r="Q274" s="13"/>
      <c r="R274" s="13"/>
      <c r="S274" s="13"/>
      <c r="T274" s="13"/>
      <c r="U274" s="13"/>
      <c r="V274" s="13"/>
      <c r="W274" s="13"/>
      <c r="X274" s="13"/>
      <c r="Y274" s="13"/>
      <c r="Z274" s="13"/>
      <c r="AA274" s="13"/>
    </row>
    <row r="275" spans="1:27" ht="15.75" customHeight="1" x14ac:dyDescent="0.2">
      <c r="A275" s="13"/>
      <c r="B275" s="13"/>
      <c r="C275" s="22"/>
      <c r="D275" s="13"/>
      <c r="E275" s="13"/>
      <c r="F275" s="13"/>
      <c r="G275" s="13"/>
      <c r="H275" s="13"/>
      <c r="I275" s="13"/>
      <c r="J275" s="13"/>
      <c r="K275" s="13"/>
      <c r="L275" s="13"/>
      <c r="M275" s="13"/>
      <c r="N275" s="13"/>
      <c r="O275" s="13"/>
      <c r="P275" s="13"/>
      <c r="Q275" s="13"/>
      <c r="R275" s="13"/>
      <c r="S275" s="13"/>
      <c r="T275" s="13"/>
      <c r="U275" s="13"/>
      <c r="V275" s="13"/>
      <c r="W275" s="13"/>
      <c r="X275" s="13"/>
      <c r="Y275" s="13"/>
      <c r="Z275" s="13"/>
      <c r="AA275" s="13"/>
    </row>
    <row r="276" spans="1:27" ht="15.75" customHeight="1" x14ac:dyDescent="0.2">
      <c r="A276" s="13"/>
      <c r="B276" s="13"/>
      <c r="C276" s="22"/>
      <c r="D276" s="13"/>
      <c r="E276" s="13"/>
      <c r="F276" s="13"/>
      <c r="G276" s="13"/>
      <c r="H276" s="13"/>
      <c r="I276" s="13"/>
      <c r="J276" s="13"/>
      <c r="K276" s="13"/>
      <c r="L276" s="13"/>
      <c r="M276" s="13"/>
      <c r="N276" s="13"/>
      <c r="O276" s="13"/>
      <c r="P276" s="13"/>
      <c r="Q276" s="13"/>
      <c r="R276" s="13"/>
      <c r="S276" s="13"/>
      <c r="T276" s="13"/>
      <c r="U276" s="13"/>
      <c r="V276" s="13"/>
      <c r="W276" s="13"/>
      <c r="X276" s="13"/>
      <c r="Y276" s="13"/>
      <c r="Z276" s="13"/>
      <c r="AA276" s="13"/>
    </row>
    <row r="277" spans="1:27" ht="15.75" customHeight="1" x14ac:dyDescent="0.2">
      <c r="A277" s="13"/>
      <c r="B277" s="13"/>
      <c r="C277" s="22"/>
      <c r="D277" s="13"/>
      <c r="E277" s="13"/>
      <c r="F277" s="13"/>
      <c r="G277" s="13"/>
      <c r="H277" s="13"/>
      <c r="I277" s="13"/>
      <c r="J277" s="13"/>
      <c r="K277" s="13"/>
      <c r="L277" s="13"/>
      <c r="M277" s="13"/>
      <c r="N277" s="13"/>
      <c r="O277" s="13"/>
      <c r="P277" s="13"/>
      <c r="Q277" s="13"/>
      <c r="R277" s="13"/>
      <c r="S277" s="13"/>
      <c r="T277" s="13"/>
      <c r="U277" s="13"/>
      <c r="V277" s="13"/>
      <c r="W277" s="13"/>
      <c r="X277" s="13"/>
      <c r="Y277" s="13"/>
      <c r="Z277" s="13"/>
      <c r="AA277" s="13"/>
    </row>
    <row r="278" spans="1:27" ht="15.75" customHeight="1" x14ac:dyDescent="0.2">
      <c r="A278" s="13"/>
      <c r="B278" s="13"/>
      <c r="C278" s="22"/>
      <c r="D278" s="13"/>
      <c r="E278" s="13"/>
      <c r="F278" s="13"/>
      <c r="G278" s="13"/>
      <c r="H278" s="13"/>
      <c r="I278" s="13"/>
      <c r="J278" s="13"/>
      <c r="K278" s="13"/>
      <c r="L278" s="13"/>
      <c r="M278" s="13"/>
      <c r="N278" s="13"/>
      <c r="O278" s="13"/>
      <c r="P278" s="13"/>
      <c r="Q278" s="13"/>
      <c r="R278" s="13"/>
      <c r="S278" s="13"/>
      <c r="T278" s="13"/>
      <c r="U278" s="13"/>
      <c r="V278" s="13"/>
      <c r="W278" s="13"/>
      <c r="X278" s="13"/>
      <c r="Y278" s="13"/>
      <c r="Z278" s="13"/>
      <c r="AA278" s="13"/>
    </row>
    <row r="279" spans="1:27" ht="15.75" customHeight="1" x14ac:dyDescent="0.2">
      <c r="A279" s="13"/>
      <c r="B279" s="13"/>
      <c r="C279" s="22"/>
      <c r="D279" s="13"/>
      <c r="E279" s="13"/>
      <c r="F279" s="13"/>
      <c r="G279" s="13"/>
      <c r="H279" s="13"/>
      <c r="I279" s="13"/>
      <c r="J279" s="13"/>
      <c r="K279" s="13"/>
      <c r="L279" s="13"/>
      <c r="M279" s="13"/>
      <c r="N279" s="13"/>
      <c r="O279" s="13"/>
      <c r="P279" s="13"/>
      <c r="Q279" s="13"/>
      <c r="R279" s="13"/>
      <c r="S279" s="13"/>
      <c r="T279" s="13"/>
      <c r="U279" s="13"/>
      <c r="V279" s="13"/>
      <c r="W279" s="13"/>
      <c r="X279" s="13"/>
      <c r="Y279" s="13"/>
      <c r="Z279" s="13"/>
      <c r="AA279" s="13"/>
    </row>
    <row r="280" spans="1:27" ht="15.75" customHeight="1" x14ac:dyDescent="0.2">
      <c r="A280" s="13"/>
      <c r="B280" s="13"/>
      <c r="C280" s="22"/>
      <c r="D280" s="13"/>
      <c r="E280" s="13"/>
      <c r="F280" s="13"/>
      <c r="G280" s="13"/>
      <c r="H280" s="13"/>
      <c r="I280" s="13"/>
      <c r="J280" s="13"/>
      <c r="K280" s="13"/>
      <c r="L280" s="13"/>
      <c r="M280" s="13"/>
      <c r="N280" s="13"/>
      <c r="O280" s="13"/>
      <c r="P280" s="13"/>
      <c r="Q280" s="13"/>
      <c r="R280" s="13"/>
      <c r="S280" s="13"/>
      <c r="T280" s="13"/>
      <c r="U280" s="13"/>
      <c r="V280" s="13"/>
      <c r="W280" s="13"/>
      <c r="X280" s="13"/>
      <c r="Y280" s="13"/>
      <c r="Z280" s="13"/>
      <c r="AA280" s="13"/>
    </row>
    <row r="281" spans="1:27" ht="15.75" customHeight="1" x14ac:dyDescent="0.2">
      <c r="A281" s="13"/>
      <c r="B281" s="13"/>
      <c r="C281" s="22"/>
      <c r="D281" s="13"/>
      <c r="E281" s="13"/>
      <c r="F281" s="13"/>
      <c r="G281" s="13"/>
      <c r="H281" s="13"/>
      <c r="I281" s="13"/>
      <c r="J281" s="13"/>
      <c r="K281" s="13"/>
      <c r="L281" s="13"/>
      <c r="M281" s="13"/>
      <c r="N281" s="13"/>
      <c r="O281" s="13"/>
      <c r="P281" s="13"/>
      <c r="Q281" s="13"/>
      <c r="R281" s="13"/>
      <c r="S281" s="13"/>
      <c r="T281" s="13"/>
      <c r="U281" s="13"/>
      <c r="V281" s="13"/>
      <c r="W281" s="13"/>
      <c r="X281" s="13"/>
      <c r="Y281" s="13"/>
      <c r="Z281" s="13"/>
      <c r="AA281" s="13"/>
    </row>
    <row r="282" spans="1:27" ht="15.75" customHeight="1" x14ac:dyDescent="0.2">
      <c r="A282" s="13"/>
      <c r="B282" s="13"/>
      <c r="C282" s="22"/>
      <c r="D282" s="13"/>
      <c r="E282" s="13"/>
      <c r="F282" s="13"/>
      <c r="G282" s="13"/>
      <c r="H282" s="13"/>
      <c r="I282" s="13"/>
      <c r="J282" s="13"/>
      <c r="K282" s="13"/>
      <c r="L282" s="13"/>
      <c r="M282" s="13"/>
      <c r="N282" s="13"/>
      <c r="O282" s="13"/>
      <c r="P282" s="13"/>
      <c r="Q282" s="13"/>
      <c r="R282" s="13"/>
      <c r="S282" s="13"/>
      <c r="T282" s="13"/>
      <c r="U282" s="13"/>
      <c r="V282" s="13"/>
      <c r="W282" s="13"/>
      <c r="X282" s="13"/>
      <c r="Y282" s="13"/>
      <c r="Z282" s="13"/>
      <c r="AA282" s="13"/>
    </row>
    <row r="283" spans="1:27" ht="15.75" customHeight="1" x14ac:dyDescent="0.2">
      <c r="A283" s="13"/>
      <c r="B283" s="13"/>
      <c r="C283" s="22"/>
      <c r="D283" s="13"/>
      <c r="E283" s="13"/>
      <c r="F283" s="13"/>
      <c r="G283" s="13"/>
      <c r="H283" s="13"/>
      <c r="I283" s="13"/>
      <c r="J283" s="13"/>
      <c r="K283" s="13"/>
      <c r="L283" s="13"/>
      <c r="M283" s="13"/>
      <c r="N283" s="13"/>
      <c r="O283" s="13"/>
      <c r="P283" s="13"/>
      <c r="Q283" s="13"/>
      <c r="R283" s="13"/>
      <c r="S283" s="13"/>
      <c r="T283" s="13"/>
      <c r="U283" s="13"/>
      <c r="V283" s="13"/>
      <c r="W283" s="13"/>
      <c r="X283" s="13"/>
      <c r="Y283" s="13"/>
      <c r="Z283" s="13"/>
      <c r="AA283" s="13"/>
    </row>
    <row r="284" spans="1:27" ht="15.75" customHeight="1" x14ac:dyDescent="0.2">
      <c r="A284" s="13"/>
      <c r="B284" s="13"/>
      <c r="C284" s="22"/>
      <c r="D284" s="13"/>
      <c r="E284" s="13"/>
      <c r="F284" s="13"/>
      <c r="G284" s="13"/>
      <c r="H284" s="13"/>
      <c r="I284" s="13"/>
      <c r="J284" s="13"/>
      <c r="K284" s="13"/>
      <c r="L284" s="13"/>
      <c r="M284" s="13"/>
      <c r="N284" s="13"/>
      <c r="O284" s="13"/>
      <c r="P284" s="13"/>
      <c r="Q284" s="13"/>
      <c r="R284" s="13"/>
      <c r="S284" s="13"/>
      <c r="T284" s="13"/>
      <c r="U284" s="13"/>
      <c r="V284" s="13"/>
      <c r="W284" s="13"/>
      <c r="X284" s="13"/>
      <c r="Y284" s="13"/>
      <c r="Z284" s="13"/>
      <c r="AA284" s="13"/>
    </row>
    <row r="285" spans="1:27" ht="15.75" customHeight="1" x14ac:dyDescent="0.2">
      <c r="A285" s="13"/>
      <c r="B285" s="13"/>
      <c r="C285" s="22"/>
      <c r="D285" s="13"/>
      <c r="E285" s="13"/>
      <c r="F285" s="13"/>
      <c r="G285" s="13"/>
      <c r="H285" s="13"/>
      <c r="I285" s="13"/>
      <c r="J285" s="13"/>
      <c r="K285" s="13"/>
      <c r="L285" s="13"/>
      <c r="M285" s="13"/>
      <c r="N285" s="13"/>
      <c r="O285" s="13"/>
      <c r="P285" s="13"/>
      <c r="Q285" s="13"/>
      <c r="R285" s="13"/>
      <c r="S285" s="13"/>
      <c r="T285" s="13"/>
      <c r="U285" s="13"/>
      <c r="V285" s="13"/>
      <c r="W285" s="13"/>
      <c r="X285" s="13"/>
      <c r="Y285" s="13"/>
      <c r="Z285" s="13"/>
      <c r="AA285" s="13"/>
    </row>
    <row r="286" spans="1:27" ht="15.75" customHeight="1" x14ac:dyDescent="0.2">
      <c r="A286" s="13"/>
      <c r="B286" s="13"/>
      <c r="C286" s="22"/>
      <c r="D286" s="13"/>
      <c r="E286" s="13"/>
      <c r="F286" s="13"/>
      <c r="G286" s="13"/>
      <c r="H286" s="13"/>
      <c r="I286" s="13"/>
      <c r="J286" s="13"/>
      <c r="K286" s="13"/>
      <c r="L286" s="13"/>
      <c r="M286" s="13"/>
      <c r="N286" s="13"/>
      <c r="O286" s="13"/>
      <c r="P286" s="13"/>
      <c r="Q286" s="13"/>
      <c r="R286" s="13"/>
      <c r="S286" s="13"/>
      <c r="T286" s="13"/>
      <c r="U286" s="13"/>
      <c r="V286" s="13"/>
      <c r="W286" s="13"/>
      <c r="X286" s="13"/>
      <c r="Y286" s="13"/>
      <c r="Z286" s="13"/>
      <c r="AA286" s="13"/>
    </row>
    <row r="287" spans="1:27" ht="15.75" customHeight="1" x14ac:dyDescent="0.2">
      <c r="A287" s="13"/>
      <c r="B287" s="13"/>
      <c r="C287" s="22"/>
      <c r="D287" s="13"/>
      <c r="E287" s="13"/>
      <c r="F287" s="13"/>
      <c r="G287" s="13"/>
      <c r="H287" s="13"/>
      <c r="I287" s="13"/>
      <c r="J287" s="13"/>
      <c r="K287" s="13"/>
      <c r="L287" s="13"/>
      <c r="M287" s="13"/>
      <c r="N287" s="13"/>
      <c r="O287" s="13"/>
      <c r="P287" s="13"/>
      <c r="Q287" s="13"/>
      <c r="R287" s="13"/>
      <c r="S287" s="13"/>
      <c r="T287" s="13"/>
      <c r="U287" s="13"/>
      <c r="V287" s="13"/>
      <c r="W287" s="13"/>
      <c r="X287" s="13"/>
      <c r="Y287" s="13"/>
      <c r="Z287" s="13"/>
      <c r="AA287" s="13"/>
    </row>
    <row r="288" spans="1:27" ht="15.75" customHeight="1" x14ac:dyDescent="0.2">
      <c r="A288" s="13"/>
      <c r="B288" s="13"/>
      <c r="C288" s="22"/>
      <c r="D288" s="13"/>
      <c r="E288" s="13"/>
      <c r="F288" s="13"/>
      <c r="G288" s="13"/>
      <c r="H288" s="13"/>
      <c r="I288" s="13"/>
      <c r="J288" s="13"/>
      <c r="K288" s="13"/>
      <c r="L288" s="13"/>
      <c r="M288" s="13"/>
      <c r="N288" s="13"/>
      <c r="O288" s="13"/>
      <c r="P288" s="13"/>
      <c r="Q288" s="13"/>
      <c r="R288" s="13"/>
      <c r="S288" s="13"/>
      <c r="T288" s="13"/>
      <c r="U288" s="13"/>
      <c r="V288" s="13"/>
      <c r="W288" s="13"/>
      <c r="X288" s="13"/>
      <c r="Y288" s="13"/>
      <c r="Z288" s="13"/>
      <c r="AA288" s="13"/>
    </row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</sheetData>
  <mergeCells count="63">
    <mergeCell ref="F5:L5"/>
    <mergeCell ref="M5:S5"/>
    <mergeCell ref="T5:Y5"/>
    <mergeCell ref="A1:A3"/>
    <mergeCell ref="B1:AA1"/>
    <mergeCell ref="B2:AA2"/>
    <mergeCell ref="B3:AA3"/>
    <mergeCell ref="C4:AA4"/>
    <mergeCell ref="A5:B5"/>
    <mergeCell ref="C5:E5"/>
    <mergeCell ref="Z5:Z7"/>
    <mergeCell ref="AA5:AA7"/>
    <mergeCell ref="N6:N7"/>
    <mergeCell ref="O6:O7"/>
    <mergeCell ref="P6:P7"/>
    <mergeCell ref="Q6:Q7"/>
    <mergeCell ref="A64:L64"/>
    <mergeCell ref="A65:L65"/>
    <mergeCell ref="F6:F7"/>
    <mergeCell ref="G6:G7"/>
    <mergeCell ref="H6:H7"/>
    <mergeCell ref="K6:L6"/>
    <mergeCell ref="A6:A7"/>
    <mergeCell ref="B6:B7"/>
    <mergeCell ref="C6:C7"/>
    <mergeCell ref="D6:D7"/>
    <mergeCell ref="E6:E7"/>
    <mergeCell ref="A63:L63"/>
    <mergeCell ref="Y6:Y7"/>
    <mergeCell ref="A59:L59"/>
    <mergeCell ref="A60:L60"/>
    <mergeCell ref="A61:L61"/>
    <mergeCell ref="A62:L62"/>
    <mergeCell ref="V6:W6"/>
    <mergeCell ref="X6:X7"/>
    <mergeCell ref="R6:R7"/>
    <mergeCell ref="S6:S7"/>
    <mergeCell ref="T6:U6"/>
    <mergeCell ref="I6:J6"/>
    <mergeCell ref="M6:M7"/>
    <mergeCell ref="A66:L66"/>
    <mergeCell ref="A67:L67"/>
    <mergeCell ref="A68:L68"/>
    <mergeCell ref="A81:L81"/>
    <mergeCell ref="A70:L70"/>
    <mergeCell ref="A71:L71"/>
    <mergeCell ref="A72:L72"/>
    <mergeCell ref="A73:L73"/>
    <mergeCell ref="A74:L74"/>
    <mergeCell ref="A75:L75"/>
    <mergeCell ref="A76:L76"/>
    <mergeCell ref="A77:L77"/>
    <mergeCell ref="A78:L78"/>
    <mergeCell ref="A79:L79"/>
    <mergeCell ref="A80:L80"/>
    <mergeCell ref="A69:L69"/>
    <mergeCell ref="A88:L88"/>
    <mergeCell ref="A82:L82"/>
    <mergeCell ref="A83:L83"/>
    <mergeCell ref="A84:L84"/>
    <mergeCell ref="A85:L85"/>
    <mergeCell ref="A86:L86"/>
    <mergeCell ref="A87:L87"/>
  </mergeCells>
  <conditionalFormatting sqref="AD1:AD3">
    <cfRule type="notContainsBlanks" dxfId="0" priority="1">
      <formula>LEN(TRIM(AD1))&gt;0</formula>
    </cfRule>
  </conditionalFormatting>
  <dataValidations count="5">
    <dataValidation type="list" allowBlank="1" sqref="P8" xr:uid="{00000000-0002-0000-0B00-000000000000}">
      <formula1>$AD$8:$AD$10</formula1>
    </dataValidation>
    <dataValidation type="list" allowBlank="1" sqref="P52:P57" xr:uid="{00000000-0002-0000-0B00-000001000000}">
      <formula1>$AD$8:$AD$14</formula1>
      <formula2>0</formula2>
    </dataValidation>
    <dataValidation type="list" allowBlank="1" sqref="H52:H57" xr:uid="{00000000-0002-0000-0B00-000002000000}">
      <formula1>"SERVIÇO,CURSO,EVENTO,REUNIÃO,OUTROS"</formula1>
      <formula2>0</formula2>
    </dataValidation>
    <dataValidation type="list" allowBlank="1" sqref="H8:H51" xr:uid="{00000000-0002-0000-0B00-000003000000}">
      <formula1>"SERVIÇO,CURSO,EVENTO,REUNIÃO,OUTROS"</formula1>
    </dataValidation>
    <dataValidation type="list" allowBlank="1" sqref="P9:P51" xr:uid="{00000000-0002-0000-0B00-000004000000}">
      <formula1>$AD$8:$AD$9</formula1>
    </dataValidation>
  </dataValidations>
  <pageMargins left="0.51180555555555496" right="0.51180555555555496" top="0.78749999999999998" bottom="0.78749999999999998" header="0" footer="0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E993"/>
  <sheetViews>
    <sheetView zoomScaleNormal="100" workbookViewId="0">
      <pane xSplit="3" ySplit="7" topLeftCell="T8" activePane="bottomRight" state="frozen"/>
      <selection activeCell="B21" sqref="B21"/>
      <selection pane="topRight" activeCell="B21" sqref="B21"/>
      <selection pane="bottomLeft" activeCell="B21" sqref="B21"/>
      <selection pane="bottomRight" activeCell="A4" sqref="A4"/>
    </sheetView>
  </sheetViews>
  <sheetFormatPr defaultColWidth="12.625" defaultRowHeight="15" customHeight="1" x14ac:dyDescent="0.2"/>
  <cols>
    <col min="1" max="1" width="18.125" customWidth="1"/>
    <col min="2" max="2" width="15.625" customWidth="1"/>
    <col min="3" max="3" width="40.625" customWidth="1"/>
    <col min="4" max="4" width="14" customWidth="1"/>
    <col min="5" max="5" width="19.125" bestFit="1" customWidth="1"/>
    <col min="6" max="6" width="36" bestFit="1" customWidth="1"/>
    <col min="7" max="7" width="18.375" customWidth="1"/>
    <col min="8" max="8" width="13.125" customWidth="1"/>
    <col min="9" max="9" width="7.125" bestFit="1" customWidth="1"/>
    <col min="10" max="10" width="13.125" customWidth="1"/>
    <col min="11" max="11" width="7.125" bestFit="1" customWidth="1"/>
    <col min="12" max="12" width="27.125" bestFit="1" customWidth="1"/>
    <col min="13" max="13" width="13.125" customWidth="1"/>
    <col min="14" max="14" width="15.625" customWidth="1"/>
    <col min="15" max="15" width="19.375" customWidth="1"/>
    <col min="16" max="16" width="18.375" bestFit="1" customWidth="1"/>
    <col min="17" max="17" width="15.875" bestFit="1" customWidth="1"/>
    <col min="18" max="18" width="19.125" bestFit="1" customWidth="1"/>
    <col min="19" max="19" width="17.5" customWidth="1"/>
    <col min="20" max="20" width="15.5" customWidth="1"/>
    <col min="21" max="21" width="14.75" customWidth="1"/>
    <col min="22" max="22" width="13.125" customWidth="1"/>
    <col min="23" max="23" width="17.25" customWidth="1"/>
    <col min="24" max="24" width="17.5" customWidth="1"/>
    <col min="25" max="25" width="29.25" bestFit="1" customWidth="1"/>
    <col min="26" max="26" width="19.375" customWidth="1"/>
    <col min="27" max="27" width="15.875" customWidth="1"/>
    <col min="28" max="29" width="13.125" customWidth="1"/>
  </cols>
  <sheetData>
    <row r="1" spans="1:31" ht="21" x14ac:dyDescent="0.35">
      <c r="A1" s="567"/>
      <c r="B1" s="569" t="s">
        <v>0</v>
      </c>
      <c r="C1" s="570"/>
      <c r="D1" s="570"/>
      <c r="E1" s="570"/>
      <c r="F1" s="570"/>
      <c r="G1" s="570"/>
      <c r="H1" s="570"/>
      <c r="I1" s="570"/>
      <c r="J1" s="570"/>
      <c r="K1" s="570"/>
      <c r="L1" s="570"/>
      <c r="M1" s="570"/>
      <c r="N1" s="570"/>
      <c r="O1" s="570"/>
      <c r="P1" s="570"/>
      <c r="Q1" s="570"/>
      <c r="R1" s="570"/>
      <c r="S1" s="570"/>
      <c r="T1" s="570"/>
      <c r="U1" s="570"/>
      <c r="V1" s="570"/>
      <c r="W1" s="570"/>
      <c r="X1" s="570"/>
      <c r="Y1" s="570"/>
      <c r="Z1" s="570"/>
      <c r="AA1" s="571"/>
      <c r="AB1" s="1"/>
      <c r="AC1" s="1"/>
      <c r="AD1" s="17" t="s">
        <v>46</v>
      </c>
    </row>
    <row r="2" spans="1:31" ht="21" x14ac:dyDescent="0.35">
      <c r="A2" s="568"/>
      <c r="B2" s="569" t="s">
        <v>73</v>
      </c>
      <c r="C2" s="570"/>
      <c r="D2" s="570"/>
      <c r="E2" s="570"/>
      <c r="F2" s="570"/>
      <c r="G2" s="570"/>
      <c r="H2" s="570"/>
      <c r="I2" s="570"/>
      <c r="J2" s="570"/>
      <c r="K2" s="570"/>
      <c r="L2" s="570"/>
      <c r="M2" s="570"/>
      <c r="N2" s="570"/>
      <c r="O2" s="570"/>
      <c r="P2" s="570"/>
      <c r="Q2" s="570"/>
      <c r="R2" s="570"/>
      <c r="S2" s="570"/>
      <c r="T2" s="570"/>
      <c r="U2" s="570"/>
      <c r="V2" s="570"/>
      <c r="W2" s="570"/>
      <c r="X2" s="570"/>
      <c r="Y2" s="570"/>
      <c r="Z2" s="570"/>
      <c r="AA2" s="571"/>
      <c r="AB2" s="1"/>
      <c r="AC2" s="1"/>
      <c r="AD2" s="17" t="s">
        <v>47</v>
      </c>
    </row>
    <row r="3" spans="1:31" ht="21" x14ac:dyDescent="0.35">
      <c r="A3" s="568"/>
      <c r="B3" s="569" t="s">
        <v>71</v>
      </c>
      <c r="C3" s="570"/>
      <c r="D3" s="570"/>
      <c r="E3" s="570"/>
      <c r="F3" s="570"/>
      <c r="G3" s="570"/>
      <c r="H3" s="570"/>
      <c r="I3" s="570"/>
      <c r="J3" s="570"/>
      <c r="K3" s="570"/>
      <c r="L3" s="570"/>
      <c r="M3" s="570"/>
      <c r="N3" s="570"/>
      <c r="O3" s="570"/>
      <c r="P3" s="570"/>
      <c r="Q3" s="570"/>
      <c r="R3" s="570"/>
      <c r="S3" s="570"/>
      <c r="T3" s="570"/>
      <c r="U3" s="570"/>
      <c r="V3" s="570"/>
      <c r="W3" s="570"/>
      <c r="X3" s="570"/>
      <c r="Y3" s="570"/>
      <c r="Z3" s="570"/>
      <c r="AA3" s="571"/>
      <c r="AB3" s="2"/>
      <c r="AC3" s="2"/>
      <c r="AD3" s="17" t="s">
        <v>48</v>
      </c>
    </row>
    <row r="4" spans="1:31" ht="15" customHeight="1" x14ac:dyDescent="0.25">
      <c r="A4" s="19" t="s">
        <v>1294</v>
      </c>
      <c r="B4" s="4"/>
      <c r="C4" s="572" t="s">
        <v>1</v>
      </c>
      <c r="D4" s="573"/>
      <c r="E4" s="573"/>
      <c r="F4" s="573"/>
      <c r="G4" s="573"/>
      <c r="H4" s="573"/>
      <c r="I4" s="573"/>
      <c r="J4" s="573"/>
      <c r="K4" s="573"/>
      <c r="L4" s="573"/>
      <c r="M4" s="573"/>
      <c r="N4" s="573"/>
      <c r="O4" s="573"/>
      <c r="P4" s="573"/>
      <c r="Q4" s="573"/>
      <c r="R4" s="573"/>
      <c r="S4" s="573"/>
      <c r="T4" s="573"/>
      <c r="U4" s="573"/>
      <c r="V4" s="573"/>
      <c r="W4" s="573"/>
      <c r="X4" s="573"/>
      <c r="Y4" s="573"/>
      <c r="Z4" s="573"/>
      <c r="AA4" s="574"/>
      <c r="AB4" s="2"/>
      <c r="AC4" s="2"/>
    </row>
    <row r="5" spans="1:31" ht="15.75" customHeight="1" x14ac:dyDescent="0.2">
      <c r="A5" s="578" t="s">
        <v>2</v>
      </c>
      <c r="B5" s="580"/>
      <c r="C5" s="578" t="s">
        <v>3</v>
      </c>
      <c r="D5" s="579"/>
      <c r="E5" s="580"/>
      <c r="F5" s="578" t="s">
        <v>4</v>
      </c>
      <c r="G5" s="579"/>
      <c r="H5" s="579"/>
      <c r="I5" s="579"/>
      <c r="J5" s="579"/>
      <c r="K5" s="579"/>
      <c r="L5" s="579"/>
      <c r="M5" s="578" t="s">
        <v>5</v>
      </c>
      <c r="N5" s="579"/>
      <c r="O5" s="579"/>
      <c r="P5" s="579"/>
      <c r="Q5" s="579"/>
      <c r="R5" s="579"/>
      <c r="S5" s="580"/>
      <c r="T5" s="578" t="s">
        <v>6</v>
      </c>
      <c r="U5" s="579"/>
      <c r="V5" s="579"/>
      <c r="W5" s="579"/>
      <c r="X5" s="579"/>
      <c r="Y5" s="580"/>
      <c r="Z5" s="575" t="s">
        <v>24</v>
      </c>
      <c r="AA5" s="575" t="s">
        <v>25</v>
      </c>
      <c r="AB5" s="5"/>
      <c r="AC5" s="5"/>
      <c r="AD5" s="5"/>
    </row>
    <row r="6" spans="1:31" ht="15.75" customHeight="1" x14ac:dyDescent="0.2">
      <c r="A6" s="575" t="s">
        <v>7</v>
      </c>
      <c r="B6" s="575" t="s">
        <v>8</v>
      </c>
      <c r="C6" s="575" t="s">
        <v>9</v>
      </c>
      <c r="D6" s="575" t="s">
        <v>10</v>
      </c>
      <c r="E6" s="575" t="s">
        <v>11</v>
      </c>
      <c r="F6" s="575" t="s">
        <v>26</v>
      </c>
      <c r="G6" s="575" t="s">
        <v>27</v>
      </c>
      <c r="H6" s="575" t="s">
        <v>28</v>
      </c>
      <c r="I6" s="578" t="s">
        <v>12</v>
      </c>
      <c r="J6" s="580"/>
      <c r="K6" s="582" t="s">
        <v>13</v>
      </c>
      <c r="L6" s="580"/>
      <c r="M6" s="575" t="s">
        <v>29</v>
      </c>
      <c r="N6" s="575" t="s">
        <v>30</v>
      </c>
      <c r="O6" s="575" t="s">
        <v>31</v>
      </c>
      <c r="P6" s="575" t="s">
        <v>32</v>
      </c>
      <c r="Q6" s="581" t="s">
        <v>33</v>
      </c>
      <c r="R6" s="581" t="s">
        <v>34</v>
      </c>
      <c r="S6" s="581" t="s">
        <v>35</v>
      </c>
      <c r="T6" s="582" t="s">
        <v>14</v>
      </c>
      <c r="U6" s="580"/>
      <c r="V6" s="582" t="s">
        <v>15</v>
      </c>
      <c r="W6" s="580"/>
      <c r="X6" s="575" t="s">
        <v>36</v>
      </c>
      <c r="Y6" s="581" t="s">
        <v>37</v>
      </c>
      <c r="Z6" s="576"/>
      <c r="AA6" s="576"/>
      <c r="AB6" s="5"/>
      <c r="AC6" s="5"/>
      <c r="AD6" s="5"/>
      <c r="AE6" s="5"/>
    </row>
    <row r="7" spans="1:31" ht="30" x14ac:dyDescent="0.2">
      <c r="A7" s="577"/>
      <c r="B7" s="577"/>
      <c r="C7" s="577"/>
      <c r="D7" s="577"/>
      <c r="E7" s="577"/>
      <c r="F7" s="577"/>
      <c r="G7" s="577"/>
      <c r="H7" s="577"/>
      <c r="I7" s="15" t="s">
        <v>38</v>
      </c>
      <c r="J7" s="15" t="s">
        <v>39</v>
      </c>
      <c r="K7" s="15" t="s">
        <v>40</v>
      </c>
      <c r="L7" s="16" t="s">
        <v>41</v>
      </c>
      <c r="M7" s="577"/>
      <c r="N7" s="577"/>
      <c r="O7" s="577"/>
      <c r="P7" s="577"/>
      <c r="Q7" s="577"/>
      <c r="R7" s="577"/>
      <c r="S7" s="577"/>
      <c r="T7" s="15" t="s">
        <v>42</v>
      </c>
      <c r="U7" s="16" t="s">
        <v>43</v>
      </c>
      <c r="V7" s="15" t="s">
        <v>44</v>
      </c>
      <c r="W7" s="16" t="s">
        <v>45</v>
      </c>
      <c r="X7" s="577"/>
      <c r="Y7" s="577"/>
      <c r="Z7" s="577"/>
      <c r="AA7" s="577"/>
      <c r="AB7" s="5"/>
      <c r="AC7" s="5"/>
      <c r="AD7" s="5"/>
      <c r="AE7" s="5"/>
    </row>
    <row r="8" spans="1:31" ht="42.75" x14ac:dyDescent="0.2">
      <c r="A8" s="117" t="s">
        <v>329</v>
      </c>
      <c r="B8" s="117" t="s">
        <v>329</v>
      </c>
      <c r="C8" s="113" t="s">
        <v>491</v>
      </c>
      <c r="D8" s="6" t="s">
        <v>492</v>
      </c>
      <c r="E8" s="6" t="s">
        <v>493</v>
      </c>
      <c r="F8" s="6" t="s">
        <v>494</v>
      </c>
      <c r="G8" s="7" t="s">
        <v>72</v>
      </c>
      <c r="H8" s="6"/>
      <c r="I8" s="6" t="s">
        <v>78</v>
      </c>
      <c r="J8" s="7" t="s">
        <v>79</v>
      </c>
      <c r="K8" s="6" t="s">
        <v>495</v>
      </c>
      <c r="L8" s="8" t="s">
        <v>496</v>
      </c>
      <c r="M8" s="9">
        <v>44970</v>
      </c>
      <c r="N8" s="9">
        <v>44973</v>
      </c>
      <c r="O8" s="10"/>
      <c r="P8" s="18"/>
      <c r="Q8" s="186">
        <v>0</v>
      </c>
      <c r="R8" s="186">
        <v>0</v>
      </c>
      <c r="S8" s="175">
        <f t="shared" ref="S8" si="0">Q8+R8</f>
        <v>0</v>
      </c>
      <c r="T8" s="6">
        <v>3</v>
      </c>
      <c r="U8" s="186">
        <v>791.62</v>
      </c>
      <c r="V8" s="6">
        <v>1</v>
      </c>
      <c r="W8" s="186">
        <v>263.87</v>
      </c>
      <c r="X8" s="173">
        <f>T8+(V8*0.5)</f>
        <v>3.5</v>
      </c>
      <c r="Y8" s="175">
        <f t="shared" ref="Y8" si="1">(T8*U8)+(V8*W8)</f>
        <v>2638.73</v>
      </c>
      <c r="Z8" s="175">
        <f t="shared" ref="Z8" si="2">S8+Y8</f>
        <v>2638.73</v>
      </c>
      <c r="AA8" s="97"/>
      <c r="AB8" s="5"/>
      <c r="AC8" s="5"/>
      <c r="AD8" s="5"/>
      <c r="AE8" s="5"/>
    </row>
    <row r="9" spans="1:31" ht="28.5" x14ac:dyDescent="0.2">
      <c r="A9" s="117" t="s">
        <v>329</v>
      </c>
      <c r="B9" s="87" t="s">
        <v>330</v>
      </c>
      <c r="C9" s="104" t="s">
        <v>90</v>
      </c>
      <c r="D9" s="42" t="s">
        <v>91</v>
      </c>
      <c r="E9" s="43" t="s">
        <v>76</v>
      </c>
      <c r="F9" s="102" t="s">
        <v>92</v>
      </c>
      <c r="G9" s="44"/>
      <c r="H9" s="6"/>
      <c r="I9" s="6" t="s">
        <v>78</v>
      </c>
      <c r="J9" s="7" t="s">
        <v>79</v>
      </c>
      <c r="K9" s="6" t="s">
        <v>78</v>
      </c>
      <c r="L9" s="45" t="s">
        <v>93</v>
      </c>
      <c r="M9" s="9">
        <v>44971</v>
      </c>
      <c r="N9" s="9">
        <v>44972</v>
      </c>
      <c r="O9" s="10"/>
      <c r="P9" s="33"/>
      <c r="Q9" s="186">
        <v>0</v>
      </c>
      <c r="R9" s="186">
        <v>0</v>
      </c>
      <c r="S9" s="175">
        <f t="shared" ref="S9:S35" si="3">Q9+R9</f>
        <v>0</v>
      </c>
      <c r="T9" s="6">
        <v>1</v>
      </c>
      <c r="U9" s="186">
        <v>527.75</v>
      </c>
      <c r="V9" s="6">
        <v>1</v>
      </c>
      <c r="W9" s="186">
        <v>263.87</v>
      </c>
      <c r="X9" s="6">
        <f>T9+(V9*0.5)</f>
        <v>1.5</v>
      </c>
      <c r="Y9" s="175">
        <f t="shared" ref="Y9:Y36" si="4">(T9*U9)+(V9*W9)</f>
        <v>791.62</v>
      </c>
      <c r="Z9" s="175">
        <f t="shared" ref="Z9:Z35" si="5">S9+Y9</f>
        <v>791.62</v>
      </c>
      <c r="AA9" s="6" t="s">
        <v>81</v>
      </c>
      <c r="AB9" s="5"/>
      <c r="AC9" s="5"/>
    </row>
    <row r="10" spans="1:31" ht="28.5" x14ac:dyDescent="0.2">
      <c r="A10" s="117" t="s">
        <v>329</v>
      </c>
      <c r="B10" s="87" t="s">
        <v>330</v>
      </c>
      <c r="C10" s="105" t="s">
        <v>94</v>
      </c>
      <c r="D10" s="46" t="s">
        <v>95</v>
      </c>
      <c r="E10" s="47" t="s">
        <v>76</v>
      </c>
      <c r="F10" s="103" t="s">
        <v>92</v>
      </c>
      <c r="G10" s="48"/>
      <c r="H10" s="49"/>
      <c r="I10" s="49" t="s">
        <v>78</v>
      </c>
      <c r="J10" s="50" t="s">
        <v>79</v>
      </c>
      <c r="K10" s="49" t="s">
        <v>78</v>
      </c>
      <c r="L10" s="45" t="s">
        <v>93</v>
      </c>
      <c r="M10" s="32">
        <v>44971</v>
      </c>
      <c r="N10" s="32">
        <v>44972</v>
      </c>
      <c r="O10" s="10"/>
      <c r="P10" s="33"/>
      <c r="Q10" s="186">
        <v>0</v>
      </c>
      <c r="R10" s="186">
        <v>0</v>
      </c>
      <c r="S10" s="175">
        <f t="shared" si="3"/>
        <v>0</v>
      </c>
      <c r="T10" s="6">
        <v>1</v>
      </c>
      <c r="U10" s="186">
        <v>527.75</v>
      </c>
      <c r="V10" s="6">
        <v>1</v>
      </c>
      <c r="W10" s="186">
        <v>263.87</v>
      </c>
      <c r="X10" s="6">
        <f t="shared" ref="X10:X36" si="6">T10+(V10*0.5)</f>
        <v>1.5</v>
      </c>
      <c r="Y10" s="175">
        <f t="shared" si="4"/>
        <v>791.62</v>
      </c>
      <c r="Z10" s="175">
        <f t="shared" si="5"/>
        <v>791.62</v>
      </c>
      <c r="AA10" s="6" t="s">
        <v>81</v>
      </c>
      <c r="AB10" s="13"/>
      <c r="AC10" s="13"/>
    </row>
    <row r="11" spans="1:31" ht="28.5" x14ac:dyDescent="0.2">
      <c r="A11" s="117" t="s">
        <v>329</v>
      </c>
      <c r="B11" s="87" t="s">
        <v>330</v>
      </c>
      <c r="C11" s="106" t="s">
        <v>96</v>
      </c>
      <c r="D11" s="42" t="s">
        <v>97</v>
      </c>
      <c r="E11" s="51" t="s">
        <v>76</v>
      </c>
      <c r="F11" s="102" t="s">
        <v>92</v>
      </c>
      <c r="G11" s="52"/>
      <c r="H11" s="51"/>
      <c r="I11" s="51" t="s">
        <v>78</v>
      </c>
      <c r="J11" s="53" t="s">
        <v>79</v>
      </c>
      <c r="K11" s="51" t="s">
        <v>78</v>
      </c>
      <c r="L11" s="45" t="s">
        <v>93</v>
      </c>
      <c r="M11" s="38">
        <v>44971</v>
      </c>
      <c r="N11" s="38">
        <v>44972</v>
      </c>
      <c r="O11" s="39"/>
      <c r="P11" s="33"/>
      <c r="Q11" s="186">
        <v>0</v>
      </c>
      <c r="R11" s="186">
        <v>0</v>
      </c>
      <c r="S11" s="175">
        <f t="shared" si="3"/>
        <v>0</v>
      </c>
      <c r="T11" s="6">
        <v>1</v>
      </c>
      <c r="U11" s="186">
        <v>527.75</v>
      </c>
      <c r="V11" s="6">
        <v>1</v>
      </c>
      <c r="W11" s="186">
        <v>263.87</v>
      </c>
      <c r="X11" s="6">
        <f t="shared" si="6"/>
        <v>1.5</v>
      </c>
      <c r="Y11" s="175">
        <f t="shared" si="4"/>
        <v>791.62</v>
      </c>
      <c r="Z11" s="175">
        <f t="shared" si="5"/>
        <v>791.62</v>
      </c>
      <c r="AA11" s="6" t="s">
        <v>81</v>
      </c>
      <c r="AB11" s="13"/>
      <c r="AC11" s="13"/>
    </row>
    <row r="12" spans="1:31" ht="28.5" x14ac:dyDescent="0.2">
      <c r="A12" s="117" t="s">
        <v>329</v>
      </c>
      <c r="B12" s="87" t="s">
        <v>330</v>
      </c>
      <c r="C12" s="104" t="s">
        <v>98</v>
      </c>
      <c r="D12" s="42" t="s">
        <v>99</v>
      </c>
      <c r="E12" s="51" t="s">
        <v>76</v>
      </c>
      <c r="F12" s="102" t="s">
        <v>92</v>
      </c>
      <c r="G12" s="52"/>
      <c r="H12" s="51"/>
      <c r="I12" s="51" t="s">
        <v>78</v>
      </c>
      <c r="J12" s="53" t="s">
        <v>79</v>
      </c>
      <c r="K12" s="51" t="s">
        <v>78</v>
      </c>
      <c r="L12" s="45" t="s">
        <v>93</v>
      </c>
      <c r="M12" s="38">
        <v>44971</v>
      </c>
      <c r="N12" s="38">
        <v>44972</v>
      </c>
      <c r="O12" s="39"/>
      <c r="P12" s="33"/>
      <c r="Q12" s="186">
        <v>0</v>
      </c>
      <c r="R12" s="186">
        <v>0</v>
      </c>
      <c r="S12" s="175">
        <f t="shared" si="3"/>
        <v>0</v>
      </c>
      <c r="T12" s="6">
        <v>1</v>
      </c>
      <c r="U12" s="186">
        <v>527.75</v>
      </c>
      <c r="V12" s="6">
        <v>1</v>
      </c>
      <c r="W12" s="186">
        <v>263.87</v>
      </c>
      <c r="X12" s="6">
        <f t="shared" si="6"/>
        <v>1.5</v>
      </c>
      <c r="Y12" s="175">
        <f t="shared" si="4"/>
        <v>791.62</v>
      </c>
      <c r="Z12" s="175">
        <f t="shared" si="5"/>
        <v>791.62</v>
      </c>
      <c r="AA12" s="6" t="s">
        <v>81</v>
      </c>
      <c r="AB12" s="13"/>
      <c r="AC12" s="13"/>
    </row>
    <row r="13" spans="1:31" ht="28.5" x14ac:dyDescent="0.2">
      <c r="A13" s="117" t="s">
        <v>329</v>
      </c>
      <c r="B13" s="87" t="s">
        <v>330</v>
      </c>
      <c r="C13" s="104" t="s">
        <v>100</v>
      </c>
      <c r="D13" s="42" t="s">
        <v>101</v>
      </c>
      <c r="E13" s="54" t="s">
        <v>76</v>
      </c>
      <c r="F13" s="102" t="s">
        <v>92</v>
      </c>
      <c r="G13" s="55"/>
      <c r="H13" s="56"/>
      <c r="I13" s="56" t="s">
        <v>78</v>
      </c>
      <c r="J13" s="57" t="s">
        <v>79</v>
      </c>
      <c r="K13" s="56" t="s">
        <v>78</v>
      </c>
      <c r="L13" s="45" t="s">
        <v>93</v>
      </c>
      <c r="M13" s="38">
        <v>44971</v>
      </c>
      <c r="N13" s="38">
        <v>44972</v>
      </c>
      <c r="O13" s="10"/>
      <c r="P13" s="33"/>
      <c r="Q13" s="186">
        <v>0</v>
      </c>
      <c r="R13" s="186">
        <v>0</v>
      </c>
      <c r="S13" s="175">
        <f t="shared" si="3"/>
        <v>0</v>
      </c>
      <c r="T13" s="6">
        <v>1</v>
      </c>
      <c r="U13" s="186">
        <v>527.75</v>
      </c>
      <c r="V13" s="6">
        <v>1</v>
      </c>
      <c r="W13" s="186">
        <v>263.87</v>
      </c>
      <c r="X13" s="6">
        <f t="shared" si="6"/>
        <v>1.5</v>
      </c>
      <c r="Y13" s="175">
        <f t="shared" si="4"/>
        <v>791.62</v>
      </c>
      <c r="Z13" s="175">
        <f t="shared" si="5"/>
        <v>791.62</v>
      </c>
      <c r="AA13" s="6" t="s">
        <v>81</v>
      </c>
      <c r="AB13" s="13"/>
      <c r="AC13" s="13"/>
    </row>
    <row r="14" spans="1:31" ht="28.5" x14ac:dyDescent="0.2">
      <c r="A14" s="117" t="s">
        <v>329</v>
      </c>
      <c r="B14" s="87" t="s">
        <v>330</v>
      </c>
      <c r="C14" s="106" t="s">
        <v>102</v>
      </c>
      <c r="D14" s="25" t="s">
        <v>103</v>
      </c>
      <c r="E14" s="26" t="s">
        <v>76</v>
      </c>
      <c r="F14" s="20" t="s">
        <v>77</v>
      </c>
      <c r="G14" s="27"/>
      <c r="H14" s="6"/>
      <c r="I14" s="6" t="s">
        <v>78</v>
      </c>
      <c r="J14" s="7" t="s">
        <v>79</v>
      </c>
      <c r="K14" s="6" t="s">
        <v>78</v>
      </c>
      <c r="L14" s="45" t="s">
        <v>104</v>
      </c>
      <c r="M14" s="9">
        <v>44964</v>
      </c>
      <c r="N14" s="9">
        <v>44965</v>
      </c>
      <c r="O14" s="10"/>
      <c r="P14" s="33"/>
      <c r="Q14" s="186">
        <v>0</v>
      </c>
      <c r="R14" s="186">
        <v>0</v>
      </c>
      <c r="S14" s="175">
        <f t="shared" si="3"/>
        <v>0</v>
      </c>
      <c r="T14" s="6">
        <v>1</v>
      </c>
      <c r="U14" s="186">
        <v>527.75</v>
      </c>
      <c r="V14" s="6">
        <v>1</v>
      </c>
      <c r="W14" s="186">
        <v>263.87</v>
      </c>
      <c r="X14" s="6">
        <f t="shared" si="6"/>
        <v>1.5</v>
      </c>
      <c r="Y14" s="175">
        <f t="shared" si="4"/>
        <v>791.62</v>
      </c>
      <c r="Z14" s="175">
        <f t="shared" si="5"/>
        <v>791.62</v>
      </c>
      <c r="AA14" s="6" t="s">
        <v>81</v>
      </c>
      <c r="AB14" s="13"/>
      <c r="AC14" s="13"/>
    </row>
    <row r="15" spans="1:31" ht="28.5" x14ac:dyDescent="0.2">
      <c r="A15" s="117" t="s">
        <v>329</v>
      </c>
      <c r="B15" s="87" t="s">
        <v>330</v>
      </c>
      <c r="C15" s="120" t="s">
        <v>105</v>
      </c>
      <c r="D15" s="74" t="s">
        <v>106</v>
      </c>
      <c r="E15" s="63" t="s">
        <v>76</v>
      </c>
      <c r="F15" s="91" t="s">
        <v>77</v>
      </c>
      <c r="G15" s="99"/>
      <c r="H15" s="49"/>
      <c r="I15" s="6" t="s">
        <v>78</v>
      </c>
      <c r="J15" s="7" t="s">
        <v>79</v>
      </c>
      <c r="K15" s="6" t="s">
        <v>78</v>
      </c>
      <c r="L15" s="45" t="s">
        <v>104</v>
      </c>
      <c r="M15" s="9">
        <v>44964</v>
      </c>
      <c r="N15" s="9">
        <v>44965</v>
      </c>
      <c r="O15" s="10"/>
      <c r="P15" s="33"/>
      <c r="Q15" s="186">
        <v>0</v>
      </c>
      <c r="R15" s="186">
        <v>0</v>
      </c>
      <c r="S15" s="175">
        <f t="shared" si="3"/>
        <v>0</v>
      </c>
      <c r="T15" s="6">
        <v>1</v>
      </c>
      <c r="U15" s="186">
        <v>527.75</v>
      </c>
      <c r="V15" s="6">
        <v>1</v>
      </c>
      <c r="W15" s="186">
        <v>263.87</v>
      </c>
      <c r="X15" s="6">
        <f t="shared" si="6"/>
        <v>1.5</v>
      </c>
      <c r="Y15" s="175">
        <f t="shared" si="4"/>
        <v>791.62</v>
      </c>
      <c r="Z15" s="175">
        <f t="shared" si="5"/>
        <v>791.62</v>
      </c>
      <c r="AA15" s="6" t="s">
        <v>81</v>
      </c>
      <c r="AB15" s="13"/>
      <c r="AC15" s="13"/>
    </row>
    <row r="16" spans="1:31" ht="28.5" x14ac:dyDescent="0.2">
      <c r="A16" s="117" t="s">
        <v>329</v>
      </c>
      <c r="B16" s="87" t="s">
        <v>330</v>
      </c>
      <c r="C16" s="106" t="s">
        <v>107</v>
      </c>
      <c r="D16" s="42" t="s">
        <v>108</v>
      </c>
      <c r="E16" s="51" t="s">
        <v>76</v>
      </c>
      <c r="F16" s="51" t="s">
        <v>109</v>
      </c>
      <c r="G16" s="53"/>
      <c r="H16" s="51"/>
      <c r="I16" s="26" t="s">
        <v>78</v>
      </c>
      <c r="J16" s="7" t="s">
        <v>79</v>
      </c>
      <c r="K16" s="6" t="s">
        <v>78</v>
      </c>
      <c r="L16" s="45" t="s">
        <v>110</v>
      </c>
      <c r="M16" s="9">
        <v>44985</v>
      </c>
      <c r="N16" s="9">
        <v>44985</v>
      </c>
      <c r="O16" s="10"/>
      <c r="P16" s="33"/>
      <c r="Q16" s="186">
        <v>0</v>
      </c>
      <c r="R16" s="186">
        <v>0</v>
      </c>
      <c r="S16" s="175">
        <f t="shared" si="3"/>
        <v>0</v>
      </c>
      <c r="T16" s="6">
        <v>0</v>
      </c>
      <c r="U16" s="186">
        <v>0</v>
      </c>
      <c r="V16" s="6">
        <v>1</v>
      </c>
      <c r="W16" s="186">
        <v>263.87</v>
      </c>
      <c r="X16" s="6">
        <f t="shared" si="6"/>
        <v>0.5</v>
      </c>
      <c r="Y16" s="175">
        <f t="shared" si="4"/>
        <v>263.87</v>
      </c>
      <c r="Z16" s="175">
        <f t="shared" si="5"/>
        <v>263.87</v>
      </c>
      <c r="AA16" s="6" t="s">
        <v>81</v>
      </c>
      <c r="AB16" s="13"/>
      <c r="AC16" s="13"/>
    </row>
    <row r="17" spans="1:31" ht="28.5" x14ac:dyDescent="0.2">
      <c r="A17" s="117" t="s">
        <v>329</v>
      </c>
      <c r="B17" s="87" t="s">
        <v>330</v>
      </c>
      <c r="C17" s="104" t="s">
        <v>111</v>
      </c>
      <c r="D17" s="42" t="s">
        <v>112</v>
      </c>
      <c r="E17" s="51" t="s">
        <v>76</v>
      </c>
      <c r="F17" s="51" t="s">
        <v>109</v>
      </c>
      <c r="G17" s="53"/>
      <c r="H17" s="51"/>
      <c r="I17" s="26" t="s">
        <v>78</v>
      </c>
      <c r="J17" s="7" t="s">
        <v>79</v>
      </c>
      <c r="K17" s="6" t="s">
        <v>78</v>
      </c>
      <c r="L17" s="45" t="s">
        <v>110</v>
      </c>
      <c r="M17" s="9">
        <v>44985</v>
      </c>
      <c r="N17" s="9">
        <v>44985</v>
      </c>
      <c r="O17" s="10"/>
      <c r="P17" s="33"/>
      <c r="Q17" s="186">
        <v>0</v>
      </c>
      <c r="R17" s="186">
        <v>0</v>
      </c>
      <c r="S17" s="175">
        <f t="shared" si="3"/>
        <v>0</v>
      </c>
      <c r="T17" s="6">
        <v>0</v>
      </c>
      <c r="U17" s="186">
        <v>0</v>
      </c>
      <c r="V17" s="6">
        <v>1</v>
      </c>
      <c r="W17" s="186">
        <v>263.87</v>
      </c>
      <c r="X17" s="6">
        <f t="shared" si="6"/>
        <v>0.5</v>
      </c>
      <c r="Y17" s="175">
        <f t="shared" si="4"/>
        <v>263.87</v>
      </c>
      <c r="Z17" s="175">
        <f t="shared" si="5"/>
        <v>263.87</v>
      </c>
      <c r="AA17" s="6" t="s">
        <v>81</v>
      </c>
      <c r="AB17" s="13"/>
      <c r="AC17" s="13"/>
    </row>
    <row r="18" spans="1:31" ht="28.5" x14ac:dyDescent="0.2">
      <c r="A18" s="117" t="s">
        <v>329</v>
      </c>
      <c r="B18" s="87" t="s">
        <v>330</v>
      </c>
      <c r="C18" s="104" t="s">
        <v>113</v>
      </c>
      <c r="D18" s="42" t="s">
        <v>114</v>
      </c>
      <c r="E18" s="51" t="s">
        <v>76</v>
      </c>
      <c r="F18" s="51" t="s">
        <v>77</v>
      </c>
      <c r="G18" s="53"/>
      <c r="H18" s="51"/>
      <c r="I18" s="26" t="s">
        <v>78</v>
      </c>
      <c r="J18" s="7" t="s">
        <v>79</v>
      </c>
      <c r="K18" s="6" t="s">
        <v>78</v>
      </c>
      <c r="L18" s="8" t="s">
        <v>115</v>
      </c>
      <c r="M18" s="9">
        <v>44972</v>
      </c>
      <c r="N18" s="9">
        <v>44973</v>
      </c>
      <c r="O18" s="10"/>
      <c r="P18" s="33"/>
      <c r="Q18" s="186">
        <v>0</v>
      </c>
      <c r="R18" s="186">
        <v>0</v>
      </c>
      <c r="S18" s="175">
        <f t="shared" si="3"/>
        <v>0</v>
      </c>
      <c r="T18" s="6">
        <v>1</v>
      </c>
      <c r="U18" s="186">
        <v>527.75</v>
      </c>
      <c r="V18" s="6">
        <v>1</v>
      </c>
      <c r="W18" s="186">
        <v>263.87</v>
      </c>
      <c r="X18" s="6">
        <f t="shared" si="6"/>
        <v>1.5</v>
      </c>
      <c r="Y18" s="175">
        <f t="shared" si="4"/>
        <v>791.62</v>
      </c>
      <c r="Z18" s="175">
        <f t="shared" si="5"/>
        <v>791.62</v>
      </c>
      <c r="AA18" s="6" t="s">
        <v>81</v>
      </c>
      <c r="AB18" s="13"/>
      <c r="AC18" s="13"/>
      <c r="AD18" s="13"/>
      <c r="AE18" s="13"/>
    </row>
    <row r="19" spans="1:31" ht="28.5" x14ac:dyDescent="0.2">
      <c r="A19" s="117" t="s">
        <v>329</v>
      </c>
      <c r="B19" s="87" t="s">
        <v>330</v>
      </c>
      <c r="C19" s="106" t="s">
        <v>107</v>
      </c>
      <c r="D19" s="42" t="s">
        <v>108</v>
      </c>
      <c r="E19" s="51" t="s">
        <v>76</v>
      </c>
      <c r="F19" s="51" t="s">
        <v>77</v>
      </c>
      <c r="G19" s="53"/>
      <c r="H19" s="51"/>
      <c r="I19" s="26" t="s">
        <v>78</v>
      </c>
      <c r="J19" s="7" t="s">
        <v>79</v>
      </c>
      <c r="K19" s="6" t="s">
        <v>78</v>
      </c>
      <c r="L19" s="8" t="s">
        <v>116</v>
      </c>
      <c r="M19" s="9">
        <v>44970</v>
      </c>
      <c r="N19" s="9">
        <v>44970</v>
      </c>
      <c r="O19" s="10"/>
      <c r="P19" s="33"/>
      <c r="Q19" s="186">
        <v>0</v>
      </c>
      <c r="R19" s="186">
        <v>0</v>
      </c>
      <c r="S19" s="175">
        <f t="shared" si="3"/>
        <v>0</v>
      </c>
      <c r="T19" s="6">
        <v>0</v>
      </c>
      <c r="U19" s="186">
        <v>0</v>
      </c>
      <c r="V19" s="6">
        <v>1</v>
      </c>
      <c r="W19" s="186">
        <v>263.87</v>
      </c>
      <c r="X19" s="6">
        <f t="shared" si="6"/>
        <v>0.5</v>
      </c>
      <c r="Y19" s="175">
        <f t="shared" si="4"/>
        <v>263.87</v>
      </c>
      <c r="Z19" s="175">
        <f t="shared" si="5"/>
        <v>263.87</v>
      </c>
      <c r="AA19" s="6" t="s">
        <v>81</v>
      </c>
      <c r="AB19" s="13"/>
      <c r="AC19" s="13"/>
    </row>
    <row r="20" spans="1:31" ht="28.5" x14ac:dyDescent="0.2">
      <c r="A20" s="117" t="s">
        <v>329</v>
      </c>
      <c r="B20" s="87" t="s">
        <v>330</v>
      </c>
      <c r="C20" s="106" t="s">
        <v>107</v>
      </c>
      <c r="D20" s="42" t="s">
        <v>108</v>
      </c>
      <c r="E20" s="51" t="s">
        <v>76</v>
      </c>
      <c r="F20" s="51" t="s">
        <v>77</v>
      </c>
      <c r="G20" s="53"/>
      <c r="H20" s="51"/>
      <c r="I20" s="26" t="s">
        <v>78</v>
      </c>
      <c r="J20" s="7" t="s">
        <v>79</v>
      </c>
      <c r="K20" s="6" t="s">
        <v>78</v>
      </c>
      <c r="L20" s="8" t="s">
        <v>117</v>
      </c>
      <c r="M20" s="9">
        <v>44972</v>
      </c>
      <c r="N20" s="9">
        <v>44973</v>
      </c>
      <c r="O20" s="10"/>
      <c r="P20" s="33"/>
      <c r="Q20" s="186">
        <v>0</v>
      </c>
      <c r="R20" s="186">
        <v>0</v>
      </c>
      <c r="S20" s="175">
        <f t="shared" si="3"/>
        <v>0</v>
      </c>
      <c r="T20" s="6">
        <v>1</v>
      </c>
      <c r="U20" s="186">
        <v>527.75</v>
      </c>
      <c r="V20" s="6">
        <v>1</v>
      </c>
      <c r="W20" s="186">
        <v>263.87</v>
      </c>
      <c r="X20" s="6">
        <f t="shared" si="6"/>
        <v>1.5</v>
      </c>
      <c r="Y20" s="175">
        <f t="shared" si="4"/>
        <v>791.62</v>
      </c>
      <c r="Z20" s="175">
        <f t="shared" si="5"/>
        <v>791.62</v>
      </c>
      <c r="AA20" s="6" t="s">
        <v>81</v>
      </c>
      <c r="AB20" s="13"/>
      <c r="AC20" s="13"/>
    </row>
    <row r="21" spans="1:31" ht="28.5" x14ac:dyDescent="0.2">
      <c r="A21" s="117" t="s">
        <v>329</v>
      </c>
      <c r="B21" s="87" t="s">
        <v>330</v>
      </c>
      <c r="C21" s="104" t="s">
        <v>111</v>
      </c>
      <c r="D21" s="42" t="s">
        <v>112</v>
      </c>
      <c r="E21" s="51" t="s">
        <v>76</v>
      </c>
      <c r="F21" s="51" t="s">
        <v>77</v>
      </c>
      <c r="G21" s="53"/>
      <c r="H21" s="51"/>
      <c r="I21" s="26" t="s">
        <v>78</v>
      </c>
      <c r="J21" s="7" t="s">
        <v>79</v>
      </c>
      <c r="K21" s="6" t="s">
        <v>78</v>
      </c>
      <c r="L21" s="8" t="s">
        <v>116</v>
      </c>
      <c r="M21" s="9">
        <v>44970</v>
      </c>
      <c r="N21" s="9">
        <v>44970</v>
      </c>
      <c r="O21" s="10"/>
      <c r="P21" s="33"/>
      <c r="Q21" s="186">
        <v>0</v>
      </c>
      <c r="R21" s="186">
        <v>0</v>
      </c>
      <c r="S21" s="175">
        <f t="shared" si="3"/>
        <v>0</v>
      </c>
      <c r="T21" s="6">
        <v>0</v>
      </c>
      <c r="U21" s="186">
        <v>0</v>
      </c>
      <c r="V21" s="6">
        <v>1</v>
      </c>
      <c r="W21" s="186">
        <v>263.87</v>
      </c>
      <c r="X21" s="6">
        <f t="shared" si="6"/>
        <v>0.5</v>
      </c>
      <c r="Y21" s="175">
        <f t="shared" si="4"/>
        <v>263.87</v>
      </c>
      <c r="Z21" s="175">
        <f t="shared" si="5"/>
        <v>263.87</v>
      </c>
      <c r="AA21" s="6" t="s">
        <v>81</v>
      </c>
      <c r="AB21" s="13"/>
      <c r="AC21" s="13"/>
    </row>
    <row r="22" spans="1:31" ht="28.5" x14ac:dyDescent="0.2">
      <c r="A22" s="117" t="s">
        <v>329</v>
      </c>
      <c r="B22" s="87" t="s">
        <v>330</v>
      </c>
      <c r="C22" s="104" t="s">
        <v>111</v>
      </c>
      <c r="D22" s="42" t="s">
        <v>263</v>
      </c>
      <c r="E22" s="51" t="s">
        <v>76</v>
      </c>
      <c r="F22" s="51" t="s">
        <v>77</v>
      </c>
      <c r="G22" s="53"/>
      <c r="H22" s="51"/>
      <c r="I22" s="26" t="s">
        <v>78</v>
      </c>
      <c r="J22" s="7" t="s">
        <v>79</v>
      </c>
      <c r="K22" s="6" t="s">
        <v>78</v>
      </c>
      <c r="L22" s="8" t="s">
        <v>117</v>
      </c>
      <c r="M22" s="9">
        <v>44972</v>
      </c>
      <c r="N22" s="9">
        <v>44973</v>
      </c>
      <c r="O22" s="10"/>
      <c r="P22" s="33"/>
      <c r="Q22" s="186">
        <v>0</v>
      </c>
      <c r="R22" s="186">
        <v>0</v>
      </c>
      <c r="S22" s="175">
        <f t="shared" si="3"/>
        <v>0</v>
      </c>
      <c r="T22" s="6">
        <v>1</v>
      </c>
      <c r="U22" s="186">
        <v>527.75</v>
      </c>
      <c r="V22" s="6">
        <v>1</v>
      </c>
      <c r="W22" s="186">
        <v>263.87</v>
      </c>
      <c r="X22" s="6">
        <f t="shared" si="6"/>
        <v>1.5</v>
      </c>
      <c r="Y22" s="175">
        <f t="shared" si="4"/>
        <v>791.62</v>
      </c>
      <c r="Z22" s="175">
        <f t="shared" si="5"/>
        <v>791.62</v>
      </c>
      <c r="AA22" s="6" t="s">
        <v>81</v>
      </c>
      <c r="AB22" s="13"/>
      <c r="AC22" s="13"/>
    </row>
    <row r="23" spans="1:31" ht="28.5" x14ac:dyDescent="0.2">
      <c r="A23" s="117" t="s">
        <v>329</v>
      </c>
      <c r="B23" s="87" t="s">
        <v>330</v>
      </c>
      <c r="C23" s="104" t="s">
        <v>118</v>
      </c>
      <c r="D23" s="42" t="s">
        <v>119</v>
      </c>
      <c r="E23" s="51" t="s">
        <v>76</v>
      </c>
      <c r="F23" s="51" t="s">
        <v>77</v>
      </c>
      <c r="G23" s="53"/>
      <c r="H23" s="51"/>
      <c r="I23" s="26" t="s">
        <v>78</v>
      </c>
      <c r="J23" s="7" t="s">
        <v>79</v>
      </c>
      <c r="K23" s="6" t="s">
        <v>78</v>
      </c>
      <c r="L23" s="8" t="s">
        <v>120</v>
      </c>
      <c r="M23" s="9">
        <v>44971</v>
      </c>
      <c r="N23" s="9">
        <v>44971</v>
      </c>
      <c r="O23" s="10"/>
      <c r="P23" s="33"/>
      <c r="Q23" s="186">
        <v>0</v>
      </c>
      <c r="R23" s="186">
        <v>0</v>
      </c>
      <c r="S23" s="175">
        <f t="shared" si="3"/>
        <v>0</v>
      </c>
      <c r="T23" s="6">
        <v>0</v>
      </c>
      <c r="U23" s="186">
        <v>0</v>
      </c>
      <c r="V23" s="6">
        <v>1</v>
      </c>
      <c r="W23" s="186">
        <v>263.87</v>
      </c>
      <c r="X23" s="6">
        <f t="shared" si="6"/>
        <v>0.5</v>
      </c>
      <c r="Y23" s="175">
        <f t="shared" si="4"/>
        <v>263.87</v>
      </c>
      <c r="Z23" s="175">
        <f t="shared" si="5"/>
        <v>263.87</v>
      </c>
      <c r="AA23" s="6" t="s">
        <v>81</v>
      </c>
      <c r="AB23" s="13"/>
      <c r="AC23" s="13"/>
    </row>
    <row r="24" spans="1:31" ht="28.5" x14ac:dyDescent="0.2">
      <c r="A24" s="117" t="s">
        <v>329</v>
      </c>
      <c r="B24" s="87" t="s">
        <v>330</v>
      </c>
      <c r="C24" s="80" t="s">
        <v>121</v>
      </c>
      <c r="D24" s="25" t="s">
        <v>122</v>
      </c>
      <c r="E24" s="51" t="s">
        <v>76</v>
      </c>
      <c r="F24" s="51" t="s">
        <v>77</v>
      </c>
      <c r="G24" s="53"/>
      <c r="H24" s="51"/>
      <c r="I24" s="26" t="s">
        <v>78</v>
      </c>
      <c r="J24" s="7" t="s">
        <v>79</v>
      </c>
      <c r="K24" s="6" t="s">
        <v>78</v>
      </c>
      <c r="L24" s="8" t="s">
        <v>120</v>
      </c>
      <c r="M24" s="9">
        <v>44971</v>
      </c>
      <c r="N24" s="9">
        <v>44971</v>
      </c>
      <c r="O24" s="10"/>
      <c r="P24" s="33"/>
      <c r="Q24" s="186">
        <v>0</v>
      </c>
      <c r="R24" s="186">
        <v>0</v>
      </c>
      <c r="S24" s="175">
        <f t="shared" si="3"/>
        <v>0</v>
      </c>
      <c r="T24" s="6">
        <v>0</v>
      </c>
      <c r="U24" s="186">
        <v>0</v>
      </c>
      <c r="V24" s="6">
        <v>1</v>
      </c>
      <c r="W24" s="186">
        <v>263.87</v>
      </c>
      <c r="X24" s="35">
        <f t="shared" si="6"/>
        <v>0.5</v>
      </c>
      <c r="Y24" s="175">
        <f t="shared" si="4"/>
        <v>263.87</v>
      </c>
      <c r="Z24" s="175">
        <f t="shared" si="5"/>
        <v>263.87</v>
      </c>
      <c r="AA24" s="6" t="s">
        <v>81</v>
      </c>
      <c r="AB24" s="13"/>
      <c r="AC24" s="13"/>
    </row>
    <row r="25" spans="1:31" ht="28.5" x14ac:dyDescent="0.2">
      <c r="A25" s="117" t="s">
        <v>329</v>
      </c>
      <c r="B25" s="87" t="s">
        <v>330</v>
      </c>
      <c r="C25" s="107" t="s">
        <v>123</v>
      </c>
      <c r="D25" s="98" t="s">
        <v>124</v>
      </c>
      <c r="E25" s="56" t="s">
        <v>76</v>
      </c>
      <c r="F25" s="56" t="s">
        <v>77</v>
      </c>
      <c r="G25" s="55"/>
      <c r="H25" s="56"/>
      <c r="I25" s="6" t="s">
        <v>78</v>
      </c>
      <c r="J25" s="7" t="s">
        <v>79</v>
      </c>
      <c r="K25" s="6" t="s">
        <v>78</v>
      </c>
      <c r="L25" s="45" t="s">
        <v>115</v>
      </c>
      <c r="M25" s="9">
        <v>44972</v>
      </c>
      <c r="N25" s="59" t="s">
        <v>125</v>
      </c>
      <c r="O25" s="10"/>
      <c r="P25" s="33"/>
      <c r="Q25" s="186">
        <v>0</v>
      </c>
      <c r="R25" s="186">
        <v>0</v>
      </c>
      <c r="S25" s="175">
        <f t="shared" si="3"/>
        <v>0</v>
      </c>
      <c r="T25" s="6">
        <v>1</v>
      </c>
      <c r="U25" s="186">
        <v>527.75</v>
      </c>
      <c r="V25" s="6">
        <v>1</v>
      </c>
      <c r="W25" s="186">
        <v>263.87</v>
      </c>
      <c r="X25" s="35">
        <f t="shared" si="6"/>
        <v>1.5</v>
      </c>
      <c r="Y25" s="175">
        <f t="shared" si="4"/>
        <v>791.62</v>
      </c>
      <c r="Z25" s="175">
        <f t="shared" si="5"/>
        <v>791.62</v>
      </c>
      <c r="AA25" s="6" t="s">
        <v>81</v>
      </c>
      <c r="AB25" s="13"/>
      <c r="AC25" s="13"/>
    </row>
    <row r="26" spans="1:31" ht="28.5" x14ac:dyDescent="0.2">
      <c r="A26" s="117" t="s">
        <v>329</v>
      </c>
      <c r="B26" s="87" t="s">
        <v>330</v>
      </c>
      <c r="C26" s="60" t="s">
        <v>126</v>
      </c>
      <c r="D26" s="49"/>
      <c r="E26" s="6" t="s">
        <v>76</v>
      </c>
      <c r="F26" s="6" t="s">
        <v>77</v>
      </c>
      <c r="G26" s="27"/>
      <c r="H26" s="6"/>
      <c r="I26" s="6" t="s">
        <v>78</v>
      </c>
      <c r="J26" s="7" t="s">
        <v>79</v>
      </c>
      <c r="K26" s="6" t="s">
        <v>78</v>
      </c>
      <c r="L26" s="45" t="s">
        <v>115</v>
      </c>
      <c r="M26" s="9">
        <v>44973</v>
      </c>
      <c r="N26" s="59" t="s">
        <v>125</v>
      </c>
      <c r="O26" s="10"/>
      <c r="P26" s="33"/>
      <c r="Q26" s="186">
        <v>0</v>
      </c>
      <c r="R26" s="186">
        <v>0</v>
      </c>
      <c r="S26" s="175">
        <f t="shared" si="3"/>
        <v>0</v>
      </c>
      <c r="T26" s="6">
        <v>1</v>
      </c>
      <c r="U26" s="186">
        <v>527.75</v>
      </c>
      <c r="V26" s="6">
        <v>1</v>
      </c>
      <c r="W26" s="186">
        <v>263.87</v>
      </c>
      <c r="X26" s="35">
        <f t="shared" si="6"/>
        <v>1.5</v>
      </c>
      <c r="Y26" s="175">
        <f t="shared" si="4"/>
        <v>791.62</v>
      </c>
      <c r="Z26" s="175">
        <f t="shared" si="5"/>
        <v>791.62</v>
      </c>
      <c r="AA26" s="6" t="s">
        <v>81</v>
      </c>
      <c r="AB26" s="13"/>
      <c r="AC26" s="13"/>
    </row>
    <row r="27" spans="1:31" ht="28.5" x14ac:dyDescent="0.2">
      <c r="A27" s="117" t="s">
        <v>329</v>
      </c>
      <c r="B27" s="87" t="s">
        <v>330</v>
      </c>
      <c r="C27" s="121" t="s">
        <v>127</v>
      </c>
      <c r="D27" s="61" t="s">
        <v>128</v>
      </c>
      <c r="E27" s="26" t="s">
        <v>76</v>
      </c>
      <c r="F27" s="6" t="s">
        <v>109</v>
      </c>
      <c r="G27" s="27"/>
      <c r="H27" s="6"/>
      <c r="I27" s="6" t="s">
        <v>78</v>
      </c>
      <c r="J27" s="7" t="s">
        <v>79</v>
      </c>
      <c r="K27" s="6" t="s">
        <v>78</v>
      </c>
      <c r="L27" s="45" t="s">
        <v>129</v>
      </c>
      <c r="M27" s="9">
        <v>44985</v>
      </c>
      <c r="N27" s="9">
        <v>44986</v>
      </c>
      <c r="O27" s="10"/>
      <c r="P27" s="33"/>
      <c r="Q27" s="186">
        <v>0</v>
      </c>
      <c r="R27" s="186">
        <v>0</v>
      </c>
      <c r="S27" s="175">
        <f t="shared" si="3"/>
        <v>0</v>
      </c>
      <c r="T27" s="6">
        <v>1</v>
      </c>
      <c r="U27" s="186">
        <v>527.75</v>
      </c>
      <c r="V27" s="6">
        <v>1</v>
      </c>
      <c r="W27" s="186">
        <v>263.87</v>
      </c>
      <c r="X27" s="35">
        <f t="shared" si="6"/>
        <v>1.5</v>
      </c>
      <c r="Y27" s="175">
        <f t="shared" si="4"/>
        <v>791.62</v>
      </c>
      <c r="Z27" s="175">
        <f t="shared" si="5"/>
        <v>791.62</v>
      </c>
      <c r="AA27" s="6" t="s">
        <v>81</v>
      </c>
      <c r="AB27" s="13"/>
      <c r="AC27" s="13"/>
    </row>
    <row r="28" spans="1:31" ht="28.5" x14ac:dyDescent="0.2">
      <c r="A28" s="117" t="s">
        <v>329</v>
      </c>
      <c r="B28" s="87" t="s">
        <v>330</v>
      </c>
      <c r="C28" s="122" t="s">
        <v>121</v>
      </c>
      <c r="D28" s="62" t="s">
        <v>122</v>
      </c>
      <c r="E28" s="63" t="s">
        <v>76</v>
      </c>
      <c r="F28" s="6" t="s">
        <v>109</v>
      </c>
      <c r="G28" s="27"/>
      <c r="H28" s="6"/>
      <c r="I28" s="6" t="s">
        <v>78</v>
      </c>
      <c r="J28" s="7" t="s">
        <v>79</v>
      </c>
      <c r="K28" s="6" t="s">
        <v>78</v>
      </c>
      <c r="L28" s="45" t="s">
        <v>129</v>
      </c>
      <c r="M28" s="9">
        <v>44985</v>
      </c>
      <c r="N28" s="9">
        <v>44986</v>
      </c>
      <c r="O28" s="10"/>
      <c r="P28" s="33"/>
      <c r="Q28" s="186">
        <v>0</v>
      </c>
      <c r="R28" s="186">
        <v>0</v>
      </c>
      <c r="S28" s="175">
        <f t="shared" si="3"/>
        <v>0</v>
      </c>
      <c r="T28" s="6">
        <v>1</v>
      </c>
      <c r="U28" s="186">
        <v>527.75</v>
      </c>
      <c r="V28" s="6">
        <v>1</v>
      </c>
      <c r="W28" s="186">
        <v>263.87</v>
      </c>
      <c r="X28" s="35">
        <f t="shared" si="6"/>
        <v>1.5</v>
      </c>
      <c r="Y28" s="175">
        <f t="shared" si="4"/>
        <v>791.62</v>
      </c>
      <c r="Z28" s="175">
        <f t="shared" si="5"/>
        <v>791.62</v>
      </c>
      <c r="AA28" s="6" t="s">
        <v>81</v>
      </c>
      <c r="AB28" s="13"/>
      <c r="AC28" s="13"/>
    </row>
    <row r="29" spans="1:31" ht="28.5" x14ac:dyDescent="0.2">
      <c r="A29" s="117" t="s">
        <v>329</v>
      </c>
      <c r="B29" s="87" t="s">
        <v>330</v>
      </c>
      <c r="C29" s="122" t="s">
        <v>130</v>
      </c>
      <c r="D29" s="42" t="s">
        <v>131</v>
      </c>
      <c r="E29" s="51" t="s">
        <v>76</v>
      </c>
      <c r="F29" s="26" t="s">
        <v>109</v>
      </c>
      <c r="G29" s="27"/>
      <c r="H29" s="6"/>
      <c r="I29" s="6" t="s">
        <v>78</v>
      </c>
      <c r="J29" s="7" t="s">
        <v>79</v>
      </c>
      <c r="K29" s="6" t="s">
        <v>78</v>
      </c>
      <c r="L29" s="45" t="s">
        <v>129</v>
      </c>
      <c r="M29" s="9">
        <v>44985</v>
      </c>
      <c r="N29" s="9">
        <v>44986</v>
      </c>
      <c r="O29" s="10"/>
      <c r="P29" s="33"/>
      <c r="Q29" s="186">
        <v>0</v>
      </c>
      <c r="R29" s="186">
        <v>0</v>
      </c>
      <c r="S29" s="175">
        <f t="shared" si="3"/>
        <v>0</v>
      </c>
      <c r="T29" s="6">
        <v>1</v>
      </c>
      <c r="U29" s="186">
        <v>527.75</v>
      </c>
      <c r="V29" s="6">
        <v>1</v>
      </c>
      <c r="W29" s="186">
        <v>263.87</v>
      </c>
      <c r="X29" s="35">
        <f t="shared" si="6"/>
        <v>1.5</v>
      </c>
      <c r="Y29" s="175">
        <f t="shared" si="4"/>
        <v>791.62</v>
      </c>
      <c r="Z29" s="175">
        <f t="shared" si="5"/>
        <v>791.62</v>
      </c>
      <c r="AA29" s="6" t="s">
        <v>81</v>
      </c>
      <c r="AB29" s="13"/>
      <c r="AC29" s="13"/>
    </row>
    <row r="30" spans="1:31" ht="28.5" x14ac:dyDescent="0.2">
      <c r="A30" s="117" t="s">
        <v>329</v>
      </c>
      <c r="B30" s="87" t="s">
        <v>330</v>
      </c>
      <c r="C30" s="122" t="s">
        <v>132</v>
      </c>
      <c r="D30" s="42" t="s">
        <v>133</v>
      </c>
      <c r="E30" s="54" t="s">
        <v>76</v>
      </c>
      <c r="F30" s="6" t="s">
        <v>109</v>
      </c>
      <c r="G30" s="27"/>
      <c r="H30" s="6"/>
      <c r="I30" s="6" t="s">
        <v>78</v>
      </c>
      <c r="J30" s="7" t="s">
        <v>79</v>
      </c>
      <c r="K30" s="6" t="s">
        <v>78</v>
      </c>
      <c r="L30" s="45" t="s">
        <v>129</v>
      </c>
      <c r="M30" s="9">
        <v>44985</v>
      </c>
      <c r="N30" s="9">
        <v>44986</v>
      </c>
      <c r="O30" s="10"/>
      <c r="P30" s="33"/>
      <c r="Q30" s="186">
        <v>0</v>
      </c>
      <c r="R30" s="186">
        <v>0</v>
      </c>
      <c r="S30" s="175">
        <f t="shared" si="3"/>
        <v>0</v>
      </c>
      <c r="T30" s="6">
        <v>1</v>
      </c>
      <c r="U30" s="186">
        <v>527.75</v>
      </c>
      <c r="V30" s="6">
        <v>1</v>
      </c>
      <c r="W30" s="186">
        <v>263.87</v>
      </c>
      <c r="X30" s="35">
        <f t="shared" si="6"/>
        <v>1.5</v>
      </c>
      <c r="Y30" s="175">
        <f t="shared" si="4"/>
        <v>791.62</v>
      </c>
      <c r="Z30" s="175">
        <f t="shared" si="5"/>
        <v>791.62</v>
      </c>
      <c r="AA30" s="6" t="s">
        <v>81</v>
      </c>
      <c r="AB30" s="13"/>
      <c r="AC30" s="13"/>
    </row>
    <row r="31" spans="1:31" ht="28.5" x14ac:dyDescent="0.2">
      <c r="A31" s="117" t="s">
        <v>329</v>
      </c>
      <c r="B31" s="87" t="s">
        <v>330</v>
      </c>
      <c r="C31" s="122" t="s">
        <v>134</v>
      </c>
      <c r="D31" s="42" t="s">
        <v>86</v>
      </c>
      <c r="E31" s="26" t="s">
        <v>76</v>
      </c>
      <c r="F31" s="6" t="s">
        <v>109</v>
      </c>
      <c r="G31" s="27"/>
      <c r="H31" s="6"/>
      <c r="I31" s="6" t="s">
        <v>78</v>
      </c>
      <c r="J31" s="7" t="s">
        <v>79</v>
      </c>
      <c r="K31" s="6" t="s">
        <v>78</v>
      </c>
      <c r="L31" s="45" t="s">
        <v>129</v>
      </c>
      <c r="M31" s="9">
        <v>44985</v>
      </c>
      <c r="N31" s="9">
        <v>44986</v>
      </c>
      <c r="O31" s="10"/>
      <c r="P31" s="33"/>
      <c r="Q31" s="186">
        <v>0</v>
      </c>
      <c r="R31" s="186">
        <v>0</v>
      </c>
      <c r="S31" s="175">
        <f t="shared" si="3"/>
        <v>0</v>
      </c>
      <c r="T31" s="6">
        <v>1</v>
      </c>
      <c r="U31" s="186">
        <v>527.75</v>
      </c>
      <c r="V31" s="6">
        <v>1</v>
      </c>
      <c r="W31" s="186">
        <v>263.87</v>
      </c>
      <c r="X31" s="35">
        <f t="shared" si="6"/>
        <v>1.5</v>
      </c>
      <c r="Y31" s="175">
        <f t="shared" si="4"/>
        <v>791.62</v>
      </c>
      <c r="Z31" s="175">
        <f t="shared" si="5"/>
        <v>791.62</v>
      </c>
      <c r="AA31" s="6" t="s">
        <v>81</v>
      </c>
      <c r="AB31" s="13"/>
      <c r="AC31" s="13"/>
    </row>
    <row r="32" spans="1:31" ht="28.5" x14ac:dyDescent="0.2">
      <c r="A32" s="117" t="s">
        <v>329</v>
      </c>
      <c r="B32" s="87" t="s">
        <v>330</v>
      </c>
      <c r="C32" s="122" t="s">
        <v>135</v>
      </c>
      <c r="D32" s="42" t="s">
        <v>136</v>
      </c>
      <c r="E32" s="26" t="s">
        <v>76</v>
      </c>
      <c r="F32" s="6" t="s">
        <v>109</v>
      </c>
      <c r="G32" s="27"/>
      <c r="H32" s="6"/>
      <c r="I32" s="6" t="s">
        <v>78</v>
      </c>
      <c r="J32" s="7" t="s">
        <v>79</v>
      </c>
      <c r="K32" s="6" t="s">
        <v>78</v>
      </c>
      <c r="L32" s="45" t="s">
        <v>129</v>
      </c>
      <c r="M32" s="9">
        <v>44985</v>
      </c>
      <c r="N32" s="9">
        <v>44986</v>
      </c>
      <c r="O32" s="10"/>
      <c r="P32" s="33"/>
      <c r="Q32" s="186">
        <v>0</v>
      </c>
      <c r="R32" s="186">
        <v>0</v>
      </c>
      <c r="S32" s="175">
        <f t="shared" si="3"/>
        <v>0</v>
      </c>
      <c r="T32" s="6">
        <v>1</v>
      </c>
      <c r="U32" s="186">
        <v>527.75</v>
      </c>
      <c r="V32" s="6">
        <v>1</v>
      </c>
      <c r="W32" s="186">
        <v>263.87</v>
      </c>
      <c r="X32" s="35">
        <f t="shared" si="6"/>
        <v>1.5</v>
      </c>
      <c r="Y32" s="175">
        <f t="shared" si="4"/>
        <v>791.62</v>
      </c>
      <c r="Z32" s="175">
        <f t="shared" si="5"/>
        <v>791.62</v>
      </c>
      <c r="AA32" s="6" t="s">
        <v>81</v>
      </c>
      <c r="AB32" s="13"/>
      <c r="AC32" s="13"/>
    </row>
    <row r="33" spans="1:29" ht="28.5" x14ac:dyDescent="0.2">
      <c r="A33" s="117" t="s">
        <v>329</v>
      </c>
      <c r="B33" s="87" t="s">
        <v>330</v>
      </c>
      <c r="C33" s="122" t="s">
        <v>118</v>
      </c>
      <c r="D33" s="42" t="s">
        <v>119</v>
      </c>
      <c r="E33" s="26" t="s">
        <v>76</v>
      </c>
      <c r="F33" s="6" t="s">
        <v>109</v>
      </c>
      <c r="G33" s="27"/>
      <c r="H33" s="6"/>
      <c r="I33" s="6" t="s">
        <v>78</v>
      </c>
      <c r="J33" s="7" t="s">
        <v>79</v>
      </c>
      <c r="K33" s="6" t="s">
        <v>78</v>
      </c>
      <c r="L33" s="45" t="s">
        <v>129</v>
      </c>
      <c r="M33" s="9">
        <v>44985</v>
      </c>
      <c r="N33" s="9">
        <v>44986</v>
      </c>
      <c r="O33" s="10"/>
      <c r="P33" s="33"/>
      <c r="Q33" s="186">
        <v>0</v>
      </c>
      <c r="R33" s="186">
        <v>0</v>
      </c>
      <c r="S33" s="175">
        <f t="shared" si="3"/>
        <v>0</v>
      </c>
      <c r="T33" s="6">
        <v>1</v>
      </c>
      <c r="U33" s="186">
        <v>527.75</v>
      </c>
      <c r="V33" s="6">
        <v>1</v>
      </c>
      <c r="W33" s="186">
        <v>263.87</v>
      </c>
      <c r="X33" s="35">
        <f t="shared" si="6"/>
        <v>1.5</v>
      </c>
      <c r="Y33" s="175">
        <f t="shared" si="4"/>
        <v>791.62</v>
      </c>
      <c r="Z33" s="175">
        <f t="shared" si="5"/>
        <v>791.62</v>
      </c>
      <c r="AA33" s="6" t="s">
        <v>81</v>
      </c>
      <c r="AB33" s="13"/>
      <c r="AC33" s="13"/>
    </row>
    <row r="34" spans="1:29" ht="28.5" x14ac:dyDescent="0.2">
      <c r="A34" s="117" t="s">
        <v>329</v>
      </c>
      <c r="B34" s="87" t="s">
        <v>330</v>
      </c>
      <c r="C34" s="122" t="s">
        <v>135</v>
      </c>
      <c r="D34" s="42" t="s">
        <v>136</v>
      </c>
      <c r="E34" s="26" t="s">
        <v>76</v>
      </c>
      <c r="F34" s="6" t="s">
        <v>109</v>
      </c>
      <c r="G34" s="27"/>
      <c r="H34" s="6"/>
      <c r="I34" s="6" t="s">
        <v>78</v>
      </c>
      <c r="J34" s="7" t="s">
        <v>79</v>
      </c>
      <c r="K34" s="6" t="s">
        <v>78</v>
      </c>
      <c r="L34" s="45" t="s">
        <v>137</v>
      </c>
      <c r="M34" s="9">
        <v>44986</v>
      </c>
      <c r="N34" s="9">
        <v>44987</v>
      </c>
      <c r="O34" s="10"/>
      <c r="P34" s="33"/>
      <c r="Q34" s="186">
        <v>0</v>
      </c>
      <c r="R34" s="186">
        <v>0</v>
      </c>
      <c r="S34" s="175">
        <f t="shared" si="3"/>
        <v>0</v>
      </c>
      <c r="T34" s="6">
        <v>1</v>
      </c>
      <c r="U34" s="186">
        <v>527.75</v>
      </c>
      <c r="V34" s="6">
        <v>0</v>
      </c>
      <c r="W34" s="186">
        <v>0</v>
      </c>
      <c r="X34" s="35">
        <f t="shared" si="6"/>
        <v>1</v>
      </c>
      <c r="Y34" s="175">
        <f t="shared" si="4"/>
        <v>527.75</v>
      </c>
      <c r="Z34" s="175">
        <f t="shared" si="5"/>
        <v>527.75</v>
      </c>
      <c r="AA34" s="6" t="s">
        <v>81</v>
      </c>
      <c r="AB34" s="13"/>
      <c r="AC34" s="13"/>
    </row>
    <row r="35" spans="1:29" ht="28.5" x14ac:dyDescent="0.2">
      <c r="A35" s="117" t="s">
        <v>329</v>
      </c>
      <c r="B35" s="87" t="s">
        <v>330</v>
      </c>
      <c r="C35" s="122" t="s">
        <v>130</v>
      </c>
      <c r="D35" s="26" t="s">
        <v>131</v>
      </c>
      <c r="E35" s="26" t="s">
        <v>76</v>
      </c>
      <c r="F35" s="6" t="s">
        <v>109</v>
      </c>
      <c r="G35" s="27"/>
      <c r="H35" s="6"/>
      <c r="I35" s="6" t="s">
        <v>78</v>
      </c>
      <c r="J35" s="7" t="s">
        <v>79</v>
      </c>
      <c r="K35" s="6" t="s">
        <v>78</v>
      </c>
      <c r="L35" s="45" t="s">
        <v>137</v>
      </c>
      <c r="M35" s="9">
        <v>44986</v>
      </c>
      <c r="N35" s="9">
        <v>44987</v>
      </c>
      <c r="O35" s="10"/>
      <c r="P35" s="33"/>
      <c r="Q35" s="186">
        <v>0</v>
      </c>
      <c r="R35" s="186">
        <v>0</v>
      </c>
      <c r="S35" s="175">
        <f t="shared" si="3"/>
        <v>0</v>
      </c>
      <c r="T35" s="6">
        <v>1</v>
      </c>
      <c r="U35" s="186">
        <v>527.75</v>
      </c>
      <c r="V35" s="6">
        <v>0</v>
      </c>
      <c r="W35" s="186">
        <v>0</v>
      </c>
      <c r="X35" s="35">
        <f t="shared" si="6"/>
        <v>1</v>
      </c>
      <c r="Y35" s="175">
        <f t="shared" si="4"/>
        <v>527.75</v>
      </c>
      <c r="Z35" s="175">
        <f t="shared" si="5"/>
        <v>527.75</v>
      </c>
      <c r="AA35" s="6" t="s">
        <v>81</v>
      </c>
      <c r="AB35" s="13"/>
      <c r="AC35" s="13"/>
    </row>
    <row r="36" spans="1:29" ht="28.5" x14ac:dyDescent="0.2">
      <c r="A36" s="117" t="s">
        <v>329</v>
      </c>
      <c r="B36" s="87" t="s">
        <v>330</v>
      </c>
      <c r="C36" s="122" t="s">
        <v>134</v>
      </c>
      <c r="D36" s="26" t="s">
        <v>86</v>
      </c>
      <c r="E36" s="26" t="s">
        <v>76</v>
      </c>
      <c r="F36" s="6" t="s">
        <v>109</v>
      </c>
      <c r="G36" s="27"/>
      <c r="H36" s="6"/>
      <c r="I36" s="6" t="s">
        <v>78</v>
      </c>
      <c r="J36" s="7" t="s">
        <v>79</v>
      </c>
      <c r="K36" s="6" t="s">
        <v>78</v>
      </c>
      <c r="L36" s="45" t="s">
        <v>137</v>
      </c>
      <c r="M36" s="9">
        <v>44986</v>
      </c>
      <c r="N36" s="9">
        <v>44987</v>
      </c>
      <c r="O36" s="10"/>
      <c r="P36" s="33"/>
      <c r="Q36" s="186">
        <v>0</v>
      </c>
      <c r="R36" s="186">
        <v>0</v>
      </c>
      <c r="S36" s="175">
        <f>Q36+R36</f>
        <v>0</v>
      </c>
      <c r="T36" s="6">
        <v>1</v>
      </c>
      <c r="U36" s="186">
        <v>527.75</v>
      </c>
      <c r="V36" s="6">
        <v>0</v>
      </c>
      <c r="W36" s="186">
        <v>0</v>
      </c>
      <c r="X36" s="35">
        <f t="shared" si="6"/>
        <v>1</v>
      </c>
      <c r="Y36" s="175">
        <f t="shared" si="4"/>
        <v>527.75</v>
      </c>
      <c r="Z36" s="175">
        <f>S36+Y36</f>
        <v>527.75</v>
      </c>
      <c r="AA36" s="6" t="s">
        <v>81</v>
      </c>
      <c r="AB36" s="13"/>
      <c r="AC36" s="13"/>
    </row>
    <row r="37" spans="1:29" ht="28.5" x14ac:dyDescent="0.2">
      <c r="A37" s="117" t="s">
        <v>329</v>
      </c>
      <c r="B37" s="87" t="s">
        <v>330</v>
      </c>
      <c r="C37" s="121" t="s">
        <v>138</v>
      </c>
      <c r="D37" s="25" t="s">
        <v>139</v>
      </c>
      <c r="E37" s="26" t="s">
        <v>76</v>
      </c>
      <c r="F37" s="6" t="s">
        <v>109</v>
      </c>
      <c r="G37" s="27"/>
      <c r="H37" s="6"/>
      <c r="I37" s="6" t="s">
        <v>78</v>
      </c>
      <c r="J37" s="7" t="s">
        <v>79</v>
      </c>
      <c r="K37" s="6" t="s">
        <v>78</v>
      </c>
      <c r="L37" s="45" t="s">
        <v>140</v>
      </c>
      <c r="M37" s="64">
        <v>44914</v>
      </c>
      <c r="N37" s="64">
        <v>44914</v>
      </c>
      <c r="O37" s="10"/>
      <c r="P37" s="33"/>
      <c r="Q37" s="186">
        <v>0</v>
      </c>
      <c r="R37" s="186">
        <v>0</v>
      </c>
      <c r="S37" s="175">
        <f t="shared" ref="S37:S38" si="7">Q37+R37</f>
        <v>0</v>
      </c>
      <c r="T37" s="6">
        <v>0</v>
      </c>
      <c r="U37" s="186">
        <v>0</v>
      </c>
      <c r="V37" s="6">
        <v>1</v>
      </c>
      <c r="W37" s="186">
        <v>263.87</v>
      </c>
      <c r="X37" s="35">
        <v>0.5</v>
      </c>
      <c r="Y37" s="175">
        <v>263.87</v>
      </c>
      <c r="Z37" s="175">
        <v>263.87</v>
      </c>
      <c r="AA37" s="6" t="s">
        <v>81</v>
      </c>
      <c r="AB37" s="13"/>
      <c r="AC37" s="13"/>
    </row>
    <row r="38" spans="1:29" ht="28.5" x14ac:dyDescent="0.2">
      <c r="A38" s="117" t="s">
        <v>329</v>
      </c>
      <c r="B38" s="87" t="s">
        <v>330</v>
      </c>
      <c r="C38" s="121" t="s">
        <v>141</v>
      </c>
      <c r="D38" s="25" t="s">
        <v>142</v>
      </c>
      <c r="E38" s="26" t="s">
        <v>76</v>
      </c>
      <c r="F38" s="6" t="s">
        <v>109</v>
      </c>
      <c r="G38" s="27"/>
      <c r="H38" s="6"/>
      <c r="I38" s="6" t="s">
        <v>78</v>
      </c>
      <c r="J38" s="7" t="s">
        <v>79</v>
      </c>
      <c r="K38" s="6" t="s">
        <v>78</v>
      </c>
      <c r="L38" s="45" t="s">
        <v>140</v>
      </c>
      <c r="M38" s="64">
        <v>44914</v>
      </c>
      <c r="N38" s="64">
        <v>44914</v>
      </c>
      <c r="O38" s="10"/>
      <c r="P38" s="33"/>
      <c r="Q38" s="186">
        <v>0</v>
      </c>
      <c r="R38" s="186">
        <v>0</v>
      </c>
      <c r="S38" s="175">
        <f t="shared" si="7"/>
        <v>0</v>
      </c>
      <c r="T38" s="6">
        <v>0</v>
      </c>
      <c r="U38" s="186">
        <v>0</v>
      </c>
      <c r="V38" s="6">
        <v>1</v>
      </c>
      <c r="W38" s="186">
        <v>263.87</v>
      </c>
      <c r="X38" s="35">
        <v>0.5</v>
      </c>
      <c r="Y38" s="175">
        <v>263.87</v>
      </c>
      <c r="Z38" s="175">
        <v>263.87</v>
      </c>
      <c r="AA38" s="6" t="s">
        <v>81</v>
      </c>
      <c r="AB38" s="13"/>
      <c r="AC38" s="13"/>
    </row>
    <row r="39" spans="1:29" ht="28.5" x14ac:dyDescent="0.2">
      <c r="A39" s="117" t="s">
        <v>329</v>
      </c>
      <c r="B39" s="87" t="s">
        <v>330</v>
      </c>
      <c r="C39" s="121" t="s">
        <v>143</v>
      </c>
      <c r="D39" s="65" t="s">
        <v>89</v>
      </c>
      <c r="E39" s="54" t="s">
        <v>76</v>
      </c>
      <c r="F39" s="6" t="s">
        <v>109</v>
      </c>
      <c r="G39" s="27"/>
      <c r="H39" s="6"/>
      <c r="I39" s="6" t="s">
        <v>78</v>
      </c>
      <c r="J39" s="7" t="s">
        <v>79</v>
      </c>
      <c r="K39" s="6" t="s">
        <v>78</v>
      </c>
      <c r="L39" s="45" t="s">
        <v>144</v>
      </c>
      <c r="M39" s="64">
        <v>44915</v>
      </c>
      <c r="N39" s="64">
        <v>44917</v>
      </c>
      <c r="O39" s="10"/>
      <c r="P39" s="33"/>
      <c r="Q39" s="186">
        <v>0</v>
      </c>
      <c r="R39" s="186">
        <v>0</v>
      </c>
      <c r="S39" s="175">
        <v>0</v>
      </c>
      <c r="T39" s="6">
        <v>2</v>
      </c>
      <c r="U39" s="186">
        <v>527.75</v>
      </c>
      <c r="V39" s="6">
        <v>0</v>
      </c>
      <c r="W39" s="186">
        <v>0</v>
      </c>
      <c r="X39" s="35">
        <v>2</v>
      </c>
      <c r="Y39" s="175">
        <v>1055.5</v>
      </c>
      <c r="Z39" s="175">
        <v>1055.5</v>
      </c>
      <c r="AA39" s="6" t="s">
        <v>81</v>
      </c>
      <c r="AB39" s="13"/>
      <c r="AC39" s="13"/>
    </row>
    <row r="40" spans="1:29" ht="28.5" x14ac:dyDescent="0.2">
      <c r="A40" s="117" t="s">
        <v>329</v>
      </c>
      <c r="B40" s="87" t="s">
        <v>330</v>
      </c>
      <c r="C40" s="123" t="s">
        <v>145</v>
      </c>
      <c r="D40" s="25" t="s">
        <v>146</v>
      </c>
      <c r="E40" s="26" t="s">
        <v>76</v>
      </c>
      <c r="F40" s="6" t="s">
        <v>109</v>
      </c>
      <c r="G40" s="27"/>
      <c r="H40" s="6"/>
      <c r="I40" s="6" t="s">
        <v>78</v>
      </c>
      <c r="J40" s="7" t="s">
        <v>79</v>
      </c>
      <c r="K40" s="6" t="s">
        <v>78</v>
      </c>
      <c r="L40" s="45" t="s">
        <v>144</v>
      </c>
      <c r="M40" s="66">
        <v>44915</v>
      </c>
      <c r="N40" s="66">
        <v>44917</v>
      </c>
      <c r="O40" s="67"/>
      <c r="P40" s="68"/>
      <c r="Q40" s="189">
        <v>0</v>
      </c>
      <c r="R40" s="189">
        <v>0</v>
      </c>
      <c r="S40" s="190">
        <v>0</v>
      </c>
      <c r="T40" s="49">
        <v>2</v>
      </c>
      <c r="U40" s="189">
        <v>527.75</v>
      </c>
      <c r="V40" s="49">
        <v>0</v>
      </c>
      <c r="W40" s="189">
        <v>0</v>
      </c>
      <c r="X40" s="69">
        <v>2</v>
      </c>
      <c r="Y40" s="190">
        <v>1055.5</v>
      </c>
      <c r="Z40" s="190">
        <v>1055.5</v>
      </c>
      <c r="AA40" s="6" t="s">
        <v>81</v>
      </c>
      <c r="AB40" s="13"/>
      <c r="AC40" s="13"/>
    </row>
    <row r="41" spans="1:29" ht="28.5" x14ac:dyDescent="0.2">
      <c r="A41" s="117" t="s">
        <v>329</v>
      </c>
      <c r="B41" s="87" t="s">
        <v>330</v>
      </c>
      <c r="C41" s="121" t="s">
        <v>147</v>
      </c>
      <c r="D41" s="25" t="s">
        <v>148</v>
      </c>
      <c r="E41" s="26" t="s">
        <v>76</v>
      </c>
      <c r="F41" s="6" t="s">
        <v>109</v>
      </c>
      <c r="G41" s="27"/>
      <c r="H41" s="6"/>
      <c r="I41" s="6" t="s">
        <v>78</v>
      </c>
      <c r="J41" s="7" t="s">
        <v>79</v>
      </c>
      <c r="K41" s="6" t="s">
        <v>78</v>
      </c>
      <c r="L41" s="70" t="s">
        <v>116</v>
      </c>
      <c r="M41" s="71">
        <v>44915</v>
      </c>
      <c r="N41" s="71">
        <v>44915</v>
      </c>
      <c r="O41" s="38"/>
      <c r="P41" s="72"/>
      <c r="Q41" s="189">
        <v>0</v>
      </c>
      <c r="R41" s="189">
        <v>0</v>
      </c>
      <c r="S41" s="190">
        <v>0</v>
      </c>
      <c r="T41" s="51">
        <v>0</v>
      </c>
      <c r="U41" s="191">
        <v>0</v>
      </c>
      <c r="V41" s="51">
        <v>1</v>
      </c>
      <c r="W41" s="191">
        <v>263.87</v>
      </c>
      <c r="X41" s="73">
        <v>0.5</v>
      </c>
      <c r="Y41" s="192">
        <v>263.87</v>
      </c>
      <c r="Z41" s="192">
        <v>263.87</v>
      </c>
      <c r="AA41" s="6" t="s">
        <v>81</v>
      </c>
      <c r="AB41" s="13"/>
      <c r="AC41" s="13"/>
    </row>
    <row r="42" spans="1:29" ht="28.5" x14ac:dyDescent="0.2">
      <c r="A42" s="117" t="s">
        <v>329</v>
      </c>
      <c r="B42" s="87" t="s">
        <v>330</v>
      </c>
      <c r="C42" s="121" t="s">
        <v>123</v>
      </c>
      <c r="D42" s="74" t="s">
        <v>124</v>
      </c>
      <c r="E42" s="26" t="s">
        <v>76</v>
      </c>
      <c r="F42" s="6" t="s">
        <v>109</v>
      </c>
      <c r="G42" s="27"/>
      <c r="H42" s="6"/>
      <c r="I42" s="6" t="s">
        <v>78</v>
      </c>
      <c r="J42" s="7" t="s">
        <v>79</v>
      </c>
      <c r="K42" s="28" t="s">
        <v>78</v>
      </c>
      <c r="L42" s="75" t="s">
        <v>149</v>
      </c>
      <c r="M42" s="76" t="s">
        <v>150</v>
      </c>
      <c r="N42" s="76" t="s">
        <v>150</v>
      </c>
      <c r="O42" s="58"/>
      <c r="P42" s="58"/>
      <c r="Q42" s="191">
        <v>0</v>
      </c>
      <c r="R42" s="191">
        <v>0</v>
      </c>
      <c r="S42" s="192">
        <v>0</v>
      </c>
      <c r="T42" s="29">
        <v>0</v>
      </c>
      <c r="U42" s="194">
        <v>0</v>
      </c>
      <c r="V42" s="29">
        <v>2</v>
      </c>
      <c r="W42" s="194">
        <v>263.87</v>
      </c>
      <c r="X42" s="78">
        <v>1</v>
      </c>
      <c r="Y42" s="192">
        <v>527.74</v>
      </c>
      <c r="Z42" s="192">
        <v>527.74</v>
      </c>
      <c r="AA42" s="26" t="s">
        <v>81</v>
      </c>
      <c r="AB42" s="13"/>
      <c r="AC42" s="13"/>
    </row>
    <row r="43" spans="1:29" ht="28.5" x14ac:dyDescent="0.2">
      <c r="A43" s="117" t="s">
        <v>329</v>
      </c>
      <c r="B43" s="87" t="s">
        <v>330</v>
      </c>
      <c r="C43" s="121" t="s">
        <v>151</v>
      </c>
      <c r="D43" s="25" t="s">
        <v>152</v>
      </c>
      <c r="E43" s="26" t="s">
        <v>76</v>
      </c>
      <c r="F43" s="6" t="s">
        <v>109</v>
      </c>
      <c r="G43" s="27"/>
      <c r="H43" s="6"/>
      <c r="I43" s="6" t="s">
        <v>78</v>
      </c>
      <c r="J43" s="7" t="s">
        <v>79</v>
      </c>
      <c r="K43" s="6" t="s">
        <v>78</v>
      </c>
      <c r="L43" s="75" t="s">
        <v>149</v>
      </c>
      <c r="M43" s="76" t="s">
        <v>150</v>
      </c>
      <c r="N43" s="76" t="s">
        <v>150</v>
      </c>
      <c r="O43" s="58"/>
      <c r="P43" s="58"/>
      <c r="Q43" s="191">
        <v>0</v>
      </c>
      <c r="R43" s="191">
        <v>0</v>
      </c>
      <c r="S43" s="192">
        <v>0</v>
      </c>
      <c r="T43" s="29">
        <v>0</v>
      </c>
      <c r="U43" s="194">
        <v>0</v>
      </c>
      <c r="V43" s="29">
        <v>2</v>
      </c>
      <c r="W43" s="194">
        <v>263.87</v>
      </c>
      <c r="X43" s="78">
        <v>1</v>
      </c>
      <c r="Y43" s="192">
        <v>527.74</v>
      </c>
      <c r="Z43" s="192">
        <v>527.74</v>
      </c>
      <c r="AA43" s="6" t="s">
        <v>81</v>
      </c>
      <c r="AB43" s="13"/>
      <c r="AC43" s="13"/>
    </row>
    <row r="44" spans="1:29" ht="28.5" x14ac:dyDescent="0.2">
      <c r="A44" s="117" t="s">
        <v>329</v>
      </c>
      <c r="B44" s="87" t="s">
        <v>330</v>
      </c>
      <c r="C44" s="110" t="s">
        <v>121</v>
      </c>
      <c r="D44" s="51" t="s">
        <v>122</v>
      </c>
      <c r="E44" s="26" t="s">
        <v>76</v>
      </c>
      <c r="F44" s="6" t="s">
        <v>109</v>
      </c>
      <c r="G44" s="27"/>
      <c r="H44" s="6"/>
      <c r="I44" s="6" t="s">
        <v>78</v>
      </c>
      <c r="J44" s="7" t="s">
        <v>79</v>
      </c>
      <c r="K44" s="6" t="s">
        <v>78</v>
      </c>
      <c r="L44" s="45" t="s">
        <v>153</v>
      </c>
      <c r="M44" s="64">
        <v>44922</v>
      </c>
      <c r="N44" s="64">
        <v>44922</v>
      </c>
      <c r="O44" s="10"/>
      <c r="P44" s="33"/>
      <c r="Q44" s="186">
        <v>0</v>
      </c>
      <c r="R44" s="186">
        <v>0</v>
      </c>
      <c r="S44" s="175">
        <v>0</v>
      </c>
      <c r="T44" s="6">
        <v>0</v>
      </c>
      <c r="U44" s="186">
        <v>0</v>
      </c>
      <c r="V44" s="6">
        <v>1</v>
      </c>
      <c r="W44" s="186">
        <v>263.87</v>
      </c>
      <c r="X44" s="35">
        <v>0.5</v>
      </c>
      <c r="Y44" s="175">
        <v>263.87</v>
      </c>
      <c r="Z44" s="175">
        <v>263.87</v>
      </c>
      <c r="AA44" s="6" t="s">
        <v>81</v>
      </c>
      <c r="AB44" s="13"/>
      <c r="AC44" s="13"/>
    </row>
    <row r="45" spans="1:29" ht="28.5" x14ac:dyDescent="0.2">
      <c r="A45" s="117" t="s">
        <v>329</v>
      </c>
      <c r="B45" s="87" t="s">
        <v>330</v>
      </c>
      <c r="C45" s="121" t="s">
        <v>154</v>
      </c>
      <c r="D45" s="74" t="s">
        <v>155</v>
      </c>
      <c r="E45" s="63" t="s">
        <v>76</v>
      </c>
      <c r="F45" s="6" t="s">
        <v>109</v>
      </c>
      <c r="G45" s="27"/>
      <c r="H45" s="6"/>
      <c r="I45" s="6" t="s">
        <v>78</v>
      </c>
      <c r="J45" s="7" t="s">
        <v>79</v>
      </c>
      <c r="K45" s="6" t="s">
        <v>78</v>
      </c>
      <c r="L45" s="79" t="s">
        <v>153</v>
      </c>
      <c r="M45" s="64">
        <v>44923</v>
      </c>
      <c r="N45" s="64">
        <v>44923</v>
      </c>
      <c r="O45" s="10"/>
      <c r="P45" s="33"/>
      <c r="Q45" s="186">
        <v>0</v>
      </c>
      <c r="R45" s="186">
        <v>0</v>
      </c>
      <c r="S45" s="175">
        <v>0</v>
      </c>
      <c r="T45" s="6">
        <v>0</v>
      </c>
      <c r="U45" s="186">
        <v>0</v>
      </c>
      <c r="V45" s="6">
        <v>1</v>
      </c>
      <c r="W45" s="186">
        <v>263.87</v>
      </c>
      <c r="X45" s="35">
        <v>0.5</v>
      </c>
      <c r="Y45" s="175">
        <v>263.87</v>
      </c>
      <c r="Z45" s="175">
        <v>263.87</v>
      </c>
      <c r="AA45" s="6" t="s">
        <v>81</v>
      </c>
      <c r="AB45" s="13"/>
      <c r="AC45" s="13"/>
    </row>
    <row r="46" spans="1:29" ht="42.75" x14ac:dyDescent="0.2">
      <c r="A46" s="117" t="s">
        <v>329</v>
      </c>
      <c r="B46" s="87" t="s">
        <v>330</v>
      </c>
      <c r="C46" s="108" t="s">
        <v>113</v>
      </c>
      <c r="D46" s="42" t="s">
        <v>114</v>
      </c>
      <c r="E46" s="63" t="s">
        <v>76</v>
      </c>
      <c r="F46" s="6" t="s">
        <v>109</v>
      </c>
      <c r="G46" s="27"/>
      <c r="H46" s="6"/>
      <c r="I46" s="6" t="s">
        <v>78</v>
      </c>
      <c r="J46" s="7" t="s">
        <v>79</v>
      </c>
      <c r="K46" s="28" t="s">
        <v>78</v>
      </c>
      <c r="L46" s="80" t="s">
        <v>156</v>
      </c>
      <c r="M46" s="81" t="s">
        <v>157</v>
      </c>
      <c r="N46" s="64">
        <v>44924</v>
      </c>
      <c r="O46" s="10"/>
      <c r="P46" s="33"/>
      <c r="Q46" s="186">
        <v>0</v>
      </c>
      <c r="R46" s="186">
        <v>0</v>
      </c>
      <c r="S46" s="175">
        <v>0</v>
      </c>
      <c r="T46" s="6">
        <v>3</v>
      </c>
      <c r="U46" s="186">
        <v>527.75</v>
      </c>
      <c r="V46" s="6">
        <v>2</v>
      </c>
      <c r="W46" s="186">
        <v>263.87</v>
      </c>
      <c r="X46" s="35">
        <v>4</v>
      </c>
      <c r="Y46" s="175">
        <v>2110.9899999999998</v>
      </c>
      <c r="Z46" s="175">
        <v>2110.9899999999998</v>
      </c>
      <c r="AA46" s="6" t="s">
        <v>81</v>
      </c>
      <c r="AB46" s="13"/>
      <c r="AC46" s="13"/>
    </row>
    <row r="47" spans="1:29" ht="28.5" x14ac:dyDescent="0.2">
      <c r="A47" s="117" t="s">
        <v>329</v>
      </c>
      <c r="B47" s="87" t="s">
        <v>330</v>
      </c>
      <c r="C47" s="104" t="s">
        <v>111</v>
      </c>
      <c r="D47" s="42" t="s">
        <v>112</v>
      </c>
      <c r="E47" s="63" t="s">
        <v>76</v>
      </c>
      <c r="F47" s="6" t="s">
        <v>109</v>
      </c>
      <c r="G47" s="27"/>
      <c r="H47" s="6"/>
      <c r="I47" s="6" t="s">
        <v>78</v>
      </c>
      <c r="J47" s="7" t="s">
        <v>79</v>
      </c>
      <c r="K47" s="28" t="s">
        <v>78</v>
      </c>
      <c r="L47" s="80" t="s">
        <v>158</v>
      </c>
      <c r="M47" s="82">
        <v>44921</v>
      </c>
      <c r="N47" s="64">
        <v>44924</v>
      </c>
      <c r="O47" s="10"/>
      <c r="P47" s="33"/>
      <c r="Q47" s="186">
        <v>0</v>
      </c>
      <c r="R47" s="186">
        <v>0</v>
      </c>
      <c r="S47" s="175">
        <v>0</v>
      </c>
      <c r="T47" s="6">
        <v>3</v>
      </c>
      <c r="U47" s="186">
        <v>527.75</v>
      </c>
      <c r="V47" s="6">
        <v>1</v>
      </c>
      <c r="W47" s="186">
        <v>263.87</v>
      </c>
      <c r="X47" s="35">
        <v>3.5</v>
      </c>
      <c r="Y47" s="175">
        <v>1847.87</v>
      </c>
      <c r="Z47" s="175">
        <v>1847.87</v>
      </c>
      <c r="AA47" s="6" t="s">
        <v>81</v>
      </c>
      <c r="AB47" s="13"/>
      <c r="AC47" s="13"/>
    </row>
    <row r="48" spans="1:29" ht="28.5" x14ac:dyDescent="0.2">
      <c r="A48" s="117" t="s">
        <v>329</v>
      </c>
      <c r="B48" s="87" t="s">
        <v>330</v>
      </c>
      <c r="C48" s="109" t="s">
        <v>107</v>
      </c>
      <c r="D48" s="46" t="s">
        <v>108</v>
      </c>
      <c r="E48" s="63" t="s">
        <v>76</v>
      </c>
      <c r="F48" s="6" t="s">
        <v>109</v>
      </c>
      <c r="G48" s="27"/>
      <c r="H48" s="6"/>
      <c r="I48" s="6" t="s">
        <v>78</v>
      </c>
      <c r="J48" s="7" t="s">
        <v>79</v>
      </c>
      <c r="K48" s="6" t="s">
        <v>78</v>
      </c>
      <c r="L48" s="83" t="s">
        <v>158</v>
      </c>
      <c r="M48" s="64">
        <v>44921</v>
      </c>
      <c r="N48" s="64">
        <v>44924</v>
      </c>
      <c r="O48" s="10"/>
      <c r="P48" s="33"/>
      <c r="Q48" s="186">
        <v>0</v>
      </c>
      <c r="R48" s="186">
        <v>0</v>
      </c>
      <c r="S48" s="175">
        <v>0</v>
      </c>
      <c r="T48" s="6">
        <v>3</v>
      </c>
      <c r="U48" s="186">
        <v>527.75</v>
      </c>
      <c r="V48" s="6">
        <v>1</v>
      </c>
      <c r="W48" s="186">
        <v>263.87</v>
      </c>
      <c r="X48" s="35">
        <v>3.5</v>
      </c>
      <c r="Y48" s="175">
        <v>1847.87</v>
      </c>
      <c r="Z48" s="175">
        <v>1847.87</v>
      </c>
      <c r="AA48" s="6" t="s">
        <v>81</v>
      </c>
      <c r="AB48" s="13"/>
      <c r="AC48" s="13"/>
    </row>
    <row r="49" spans="1:29" ht="57" x14ac:dyDescent="0.2">
      <c r="A49" s="117" t="s">
        <v>329</v>
      </c>
      <c r="B49" s="87" t="s">
        <v>330</v>
      </c>
      <c r="C49" s="106" t="s">
        <v>105</v>
      </c>
      <c r="D49" s="61" t="s">
        <v>106</v>
      </c>
      <c r="E49" s="63" t="s">
        <v>76</v>
      </c>
      <c r="F49" s="6" t="s">
        <v>109</v>
      </c>
      <c r="G49" s="27"/>
      <c r="H49" s="6"/>
      <c r="I49" s="6" t="s">
        <v>78</v>
      </c>
      <c r="J49" s="7" t="s">
        <v>79</v>
      </c>
      <c r="K49" s="28" t="s">
        <v>78</v>
      </c>
      <c r="L49" s="80" t="s">
        <v>159</v>
      </c>
      <c r="M49" s="82">
        <v>44916</v>
      </c>
      <c r="N49" s="64">
        <v>44924</v>
      </c>
      <c r="O49" s="10"/>
      <c r="P49" s="33"/>
      <c r="Q49" s="186">
        <v>0</v>
      </c>
      <c r="R49" s="186">
        <v>0</v>
      </c>
      <c r="S49" s="175">
        <v>0</v>
      </c>
      <c r="T49" s="6">
        <v>4</v>
      </c>
      <c r="U49" s="186">
        <v>527.75</v>
      </c>
      <c r="V49" s="6">
        <v>2</v>
      </c>
      <c r="W49" s="186">
        <v>263.87</v>
      </c>
      <c r="X49" s="35">
        <v>5</v>
      </c>
      <c r="Y49" s="175">
        <v>2638.74</v>
      </c>
      <c r="Z49" s="175">
        <v>2638.74</v>
      </c>
      <c r="AA49" s="6" t="s">
        <v>81</v>
      </c>
      <c r="AB49" s="13"/>
      <c r="AC49" s="13"/>
    </row>
    <row r="50" spans="1:29" ht="57" x14ac:dyDescent="0.2">
      <c r="A50" s="117" t="s">
        <v>329</v>
      </c>
      <c r="B50" s="87" t="s">
        <v>330</v>
      </c>
      <c r="C50" s="106" t="s">
        <v>102</v>
      </c>
      <c r="D50" s="25" t="s">
        <v>160</v>
      </c>
      <c r="E50" s="63" t="s">
        <v>76</v>
      </c>
      <c r="F50" s="6" t="s">
        <v>109</v>
      </c>
      <c r="G50" s="27"/>
      <c r="H50" s="6"/>
      <c r="I50" s="6" t="s">
        <v>78</v>
      </c>
      <c r="J50" s="7" t="s">
        <v>79</v>
      </c>
      <c r="K50" s="6" t="s">
        <v>78</v>
      </c>
      <c r="L50" s="83" t="s">
        <v>159</v>
      </c>
      <c r="M50" s="64">
        <v>44916</v>
      </c>
      <c r="N50" s="64">
        <v>44924</v>
      </c>
      <c r="O50" s="10"/>
      <c r="P50" s="33"/>
      <c r="Q50" s="186">
        <v>0</v>
      </c>
      <c r="R50" s="186">
        <v>0</v>
      </c>
      <c r="S50" s="175">
        <v>0</v>
      </c>
      <c r="T50" s="6">
        <v>4</v>
      </c>
      <c r="U50" s="186">
        <v>527.75</v>
      </c>
      <c r="V50" s="6">
        <v>2</v>
      </c>
      <c r="W50" s="186">
        <v>263.87</v>
      </c>
      <c r="X50" s="35">
        <v>5</v>
      </c>
      <c r="Y50" s="175">
        <v>2638.74</v>
      </c>
      <c r="Z50" s="175">
        <v>2638.74</v>
      </c>
      <c r="AA50" s="6" t="s">
        <v>81</v>
      </c>
      <c r="AB50" s="13"/>
      <c r="AC50" s="13"/>
    </row>
    <row r="51" spans="1:29" ht="28.5" x14ac:dyDescent="0.2">
      <c r="A51" s="117" t="s">
        <v>329</v>
      </c>
      <c r="B51" s="87" t="s">
        <v>330</v>
      </c>
      <c r="C51" s="106" t="s">
        <v>161</v>
      </c>
      <c r="D51" s="40" t="s">
        <v>162</v>
      </c>
      <c r="E51" s="51" t="s">
        <v>76</v>
      </c>
      <c r="F51" s="26" t="s">
        <v>109</v>
      </c>
      <c r="G51" s="27"/>
      <c r="H51" s="6"/>
      <c r="I51" s="6" t="s">
        <v>78</v>
      </c>
      <c r="J51" s="7" t="s">
        <v>79</v>
      </c>
      <c r="K51" s="6" t="s">
        <v>78</v>
      </c>
      <c r="L51" s="45" t="s">
        <v>116</v>
      </c>
      <c r="M51" s="64">
        <v>44914</v>
      </c>
      <c r="N51" s="64">
        <v>44914</v>
      </c>
      <c r="O51" s="10"/>
      <c r="P51" s="33"/>
      <c r="Q51" s="186">
        <v>0</v>
      </c>
      <c r="R51" s="186">
        <v>0</v>
      </c>
      <c r="S51" s="175">
        <v>0</v>
      </c>
      <c r="T51" s="6">
        <v>0</v>
      </c>
      <c r="U51" s="186">
        <v>0</v>
      </c>
      <c r="V51" s="6">
        <v>1</v>
      </c>
      <c r="W51" s="186">
        <v>263.87</v>
      </c>
      <c r="X51" s="35">
        <v>0.5</v>
      </c>
      <c r="Y51" s="175">
        <v>263.87</v>
      </c>
      <c r="Z51" s="175">
        <v>263.87</v>
      </c>
      <c r="AA51" s="6" t="s">
        <v>81</v>
      </c>
      <c r="AB51" s="13"/>
      <c r="AC51" s="13"/>
    </row>
    <row r="52" spans="1:29" ht="28.5" x14ac:dyDescent="0.2">
      <c r="A52" s="117" t="s">
        <v>329</v>
      </c>
      <c r="B52" s="87" t="s">
        <v>330</v>
      </c>
      <c r="C52" s="106" t="s">
        <v>163</v>
      </c>
      <c r="D52" s="25" t="s">
        <v>164</v>
      </c>
      <c r="E52" s="62" t="s">
        <v>76</v>
      </c>
      <c r="F52" s="6" t="s">
        <v>109</v>
      </c>
      <c r="G52" s="27"/>
      <c r="H52" s="6"/>
      <c r="I52" s="6" t="s">
        <v>78</v>
      </c>
      <c r="J52" s="7" t="s">
        <v>79</v>
      </c>
      <c r="K52" s="6" t="s">
        <v>78</v>
      </c>
      <c r="L52" s="45" t="s">
        <v>116</v>
      </c>
      <c r="M52" s="64">
        <v>44914</v>
      </c>
      <c r="N52" s="64">
        <v>44914</v>
      </c>
      <c r="O52" s="10"/>
      <c r="P52" s="33"/>
      <c r="Q52" s="186">
        <v>0</v>
      </c>
      <c r="R52" s="186">
        <v>0</v>
      </c>
      <c r="S52" s="175">
        <v>0</v>
      </c>
      <c r="T52" s="6">
        <v>0</v>
      </c>
      <c r="U52" s="186">
        <v>0</v>
      </c>
      <c r="V52" s="6">
        <v>1</v>
      </c>
      <c r="W52" s="186">
        <v>263.87</v>
      </c>
      <c r="X52" s="35">
        <v>0.5</v>
      </c>
      <c r="Y52" s="175">
        <v>263.87</v>
      </c>
      <c r="Z52" s="175">
        <v>263.87</v>
      </c>
      <c r="AA52" s="6" t="s">
        <v>81</v>
      </c>
      <c r="AB52" s="13"/>
      <c r="AC52" s="13"/>
    </row>
    <row r="53" spans="1:29" ht="57" x14ac:dyDescent="0.2">
      <c r="A53" s="117" t="s">
        <v>329</v>
      </c>
      <c r="B53" s="87" t="s">
        <v>330</v>
      </c>
      <c r="C53" s="106" t="s">
        <v>165</v>
      </c>
      <c r="D53" s="25" t="s">
        <v>166</v>
      </c>
      <c r="E53" s="51" t="s">
        <v>76</v>
      </c>
      <c r="F53" s="26" t="s">
        <v>109</v>
      </c>
      <c r="G53" s="27"/>
      <c r="H53" s="6"/>
      <c r="I53" s="6" t="s">
        <v>78</v>
      </c>
      <c r="J53" s="7" t="s">
        <v>79</v>
      </c>
      <c r="K53" s="6" t="s">
        <v>78</v>
      </c>
      <c r="L53" s="83" t="s">
        <v>167</v>
      </c>
      <c r="M53" s="64">
        <v>44915</v>
      </c>
      <c r="N53" s="64">
        <v>44924</v>
      </c>
      <c r="O53" s="10"/>
      <c r="P53" s="33"/>
      <c r="Q53" s="186">
        <v>0</v>
      </c>
      <c r="R53" s="186">
        <v>0</v>
      </c>
      <c r="S53" s="175">
        <v>0</v>
      </c>
      <c r="T53" s="6">
        <v>3</v>
      </c>
      <c r="U53" s="186">
        <v>527.75</v>
      </c>
      <c r="V53" s="6">
        <v>2</v>
      </c>
      <c r="W53" s="186">
        <v>263.87</v>
      </c>
      <c r="X53" s="35">
        <v>4</v>
      </c>
      <c r="Y53" s="175">
        <v>2110.9899999999998</v>
      </c>
      <c r="Z53" s="175">
        <v>2110.9899999999998</v>
      </c>
      <c r="AA53" s="6" t="s">
        <v>81</v>
      </c>
      <c r="AB53" s="13"/>
      <c r="AC53" s="13"/>
    </row>
    <row r="54" spans="1:29" ht="28.5" x14ac:dyDescent="0.2">
      <c r="A54" s="117" t="s">
        <v>329</v>
      </c>
      <c r="B54" s="87" t="s">
        <v>330</v>
      </c>
      <c r="C54" s="106" t="s">
        <v>168</v>
      </c>
      <c r="D54" s="25" t="s">
        <v>169</v>
      </c>
      <c r="E54" s="54" t="s">
        <v>76</v>
      </c>
      <c r="F54" s="6" t="s">
        <v>109</v>
      </c>
      <c r="G54" s="27"/>
      <c r="H54" s="6"/>
      <c r="I54" s="6" t="s">
        <v>78</v>
      </c>
      <c r="J54" s="7" t="s">
        <v>79</v>
      </c>
      <c r="K54" s="6" t="s">
        <v>78</v>
      </c>
      <c r="L54" s="45" t="s">
        <v>170</v>
      </c>
      <c r="M54" s="64">
        <v>44915</v>
      </c>
      <c r="N54" s="64">
        <v>44915</v>
      </c>
      <c r="O54" s="10"/>
      <c r="P54" s="33"/>
      <c r="Q54" s="186">
        <v>0</v>
      </c>
      <c r="R54" s="186">
        <v>0</v>
      </c>
      <c r="S54" s="175">
        <v>0</v>
      </c>
      <c r="T54" s="6">
        <v>0</v>
      </c>
      <c r="U54" s="186">
        <v>0</v>
      </c>
      <c r="V54" s="6">
        <v>1</v>
      </c>
      <c r="W54" s="186">
        <v>263.87</v>
      </c>
      <c r="X54" s="35">
        <v>0.5</v>
      </c>
      <c r="Y54" s="175">
        <v>263.87</v>
      </c>
      <c r="Z54" s="175">
        <v>263.87</v>
      </c>
      <c r="AA54" s="6" t="s">
        <v>81</v>
      </c>
      <c r="AB54" s="13"/>
      <c r="AC54" s="13"/>
    </row>
    <row r="55" spans="1:29" ht="57" x14ac:dyDescent="0.2">
      <c r="A55" s="117" t="s">
        <v>329</v>
      </c>
      <c r="B55" s="95" t="s">
        <v>424</v>
      </c>
      <c r="C55" s="149" t="s">
        <v>374</v>
      </c>
      <c r="D55" s="95">
        <v>1878670</v>
      </c>
      <c r="E55" s="95" t="s">
        <v>369</v>
      </c>
      <c r="F55" s="91" t="s">
        <v>688</v>
      </c>
      <c r="G55" s="157" t="s">
        <v>371</v>
      </c>
      <c r="H55" s="95" t="s">
        <v>372</v>
      </c>
      <c r="I55" s="95" t="s">
        <v>78</v>
      </c>
      <c r="J55" s="96" t="s">
        <v>79</v>
      </c>
      <c r="K55" s="95" t="s">
        <v>78</v>
      </c>
      <c r="L55" s="155" t="s">
        <v>373</v>
      </c>
      <c r="M55" s="151"/>
      <c r="N55" s="151"/>
      <c r="O55" s="151"/>
      <c r="P55" s="152"/>
      <c r="Q55" s="193">
        <v>0</v>
      </c>
      <c r="R55" s="193">
        <v>0</v>
      </c>
      <c r="S55" s="193">
        <v>0</v>
      </c>
      <c r="T55" s="95">
        <v>0</v>
      </c>
      <c r="U55" s="193">
        <v>0</v>
      </c>
      <c r="V55" s="95">
        <v>7</v>
      </c>
      <c r="W55" s="193">
        <v>263.87</v>
      </c>
      <c r="X55" s="153">
        <f t="shared" ref="X55:X108" si="8">(V55*W55)</f>
        <v>1847.0900000000001</v>
      </c>
      <c r="Y55" s="196">
        <f t="shared" ref="Y55:Y125" si="9">(T55*U55)+(V55*W55)</f>
        <v>1847.0900000000001</v>
      </c>
      <c r="Z55" s="197">
        <v>1847.09</v>
      </c>
      <c r="AA55" s="6" t="s">
        <v>81</v>
      </c>
      <c r="AB55" s="13"/>
      <c r="AC55" s="13"/>
    </row>
    <row r="56" spans="1:29" ht="57" x14ac:dyDescent="0.2">
      <c r="A56" s="117" t="s">
        <v>329</v>
      </c>
      <c r="B56" s="95" t="s">
        <v>424</v>
      </c>
      <c r="C56" s="111" t="s">
        <v>368</v>
      </c>
      <c r="D56" s="29">
        <v>1876937</v>
      </c>
      <c r="E56" s="29" t="s">
        <v>369</v>
      </c>
      <c r="F56" s="91" t="s">
        <v>688</v>
      </c>
      <c r="G56" s="157" t="s">
        <v>371</v>
      </c>
      <c r="H56" s="95" t="s">
        <v>372</v>
      </c>
      <c r="I56" s="95" t="s">
        <v>78</v>
      </c>
      <c r="J56" s="96" t="s">
        <v>79</v>
      </c>
      <c r="K56" s="95" t="s">
        <v>78</v>
      </c>
      <c r="L56" s="92" t="s">
        <v>373</v>
      </c>
      <c r="M56" s="93"/>
      <c r="N56" s="93"/>
      <c r="O56" s="93"/>
      <c r="P56" s="146"/>
      <c r="Q56" s="194">
        <v>0</v>
      </c>
      <c r="R56" s="194">
        <v>0</v>
      </c>
      <c r="S56" s="194">
        <v>0</v>
      </c>
      <c r="T56" s="29">
        <v>0</v>
      </c>
      <c r="U56" s="194">
        <v>0</v>
      </c>
      <c r="V56" s="29">
        <v>7</v>
      </c>
      <c r="W56" s="194">
        <v>263.87</v>
      </c>
      <c r="X56" s="147">
        <f t="shared" si="8"/>
        <v>1847.0900000000001</v>
      </c>
      <c r="Y56" s="195">
        <f t="shared" si="9"/>
        <v>1847.0900000000001</v>
      </c>
      <c r="Z56" s="195">
        <v>1847.09</v>
      </c>
      <c r="AA56" s="6" t="s">
        <v>81</v>
      </c>
      <c r="AB56" s="13"/>
      <c r="AC56" s="13"/>
    </row>
    <row r="57" spans="1:29" ht="57" x14ac:dyDescent="0.2">
      <c r="A57" s="117" t="s">
        <v>329</v>
      </c>
      <c r="B57" s="95" t="s">
        <v>424</v>
      </c>
      <c r="C57" s="111" t="s">
        <v>376</v>
      </c>
      <c r="D57" s="29">
        <v>1878247</v>
      </c>
      <c r="E57" s="29" t="s">
        <v>369</v>
      </c>
      <c r="F57" s="91" t="s">
        <v>688</v>
      </c>
      <c r="G57" s="157" t="s">
        <v>371</v>
      </c>
      <c r="H57" s="95" t="s">
        <v>372</v>
      </c>
      <c r="I57" s="95" t="s">
        <v>78</v>
      </c>
      <c r="J57" s="96" t="s">
        <v>79</v>
      </c>
      <c r="K57" s="95" t="s">
        <v>78</v>
      </c>
      <c r="L57" s="92" t="s">
        <v>373</v>
      </c>
      <c r="M57" s="93"/>
      <c r="N57" s="93"/>
      <c r="O57" s="93"/>
      <c r="P57" s="146"/>
      <c r="Q57" s="194">
        <v>0</v>
      </c>
      <c r="R57" s="194">
        <v>0</v>
      </c>
      <c r="S57" s="194">
        <v>0</v>
      </c>
      <c r="T57" s="29">
        <v>0</v>
      </c>
      <c r="U57" s="194">
        <v>0</v>
      </c>
      <c r="V57" s="29">
        <v>7</v>
      </c>
      <c r="W57" s="194">
        <v>263.87</v>
      </c>
      <c r="X57" s="147">
        <f t="shared" si="8"/>
        <v>1847.0900000000001</v>
      </c>
      <c r="Y57" s="195">
        <f t="shared" si="9"/>
        <v>1847.0900000000001</v>
      </c>
      <c r="Z57" s="195">
        <v>1847.09</v>
      </c>
      <c r="AA57" s="6" t="s">
        <v>81</v>
      </c>
      <c r="AB57" s="13"/>
      <c r="AC57" s="13"/>
    </row>
    <row r="58" spans="1:29" ht="57" x14ac:dyDescent="0.2">
      <c r="A58" s="117" t="s">
        <v>329</v>
      </c>
      <c r="B58" s="95" t="s">
        <v>424</v>
      </c>
      <c r="C58" s="111" t="s">
        <v>425</v>
      </c>
      <c r="D58" s="29">
        <v>1877402</v>
      </c>
      <c r="E58" s="29" t="s">
        <v>369</v>
      </c>
      <c r="F58" s="91" t="s">
        <v>688</v>
      </c>
      <c r="G58" s="157" t="s">
        <v>371</v>
      </c>
      <c r="H58" s="95" t="s">
        <v>372</v>
      </c>
      <c r="I58" s="95" t="s">
        <v>78</v>
      </c>
      <c r="J58" s="96" t="s">
        <v>79</v>
      </c>
      <c r="K58" s="95" t="s">
        <v>78</v>
      </c>
      <c r="L58" s="92" t="s">
        <v>373</v>
      </c>
      <c r="M58" s="93"/>
      <c r="N58" s="93"/>
      <c r="O58" s="93"/>
      <c r="P58" s="146"/>
      <c r="Q58" s="194">
        <v>0</v>
      </c>
      <c r="R58" s="194">
        <v>0</v>
      </c>
      <c r="S58" s="194">
        <v>0</v>
      </c>
      <c r="T58" s="29">
        <v>0</v>
      </c>
      <c r="U58" s="194">
        <v>0</v>
      </c>
      <c r="V58" s="29">
        <v>7</v>
      </c>
      <c r="W58" s="194">
        <v>263.87</v>
      </c>
      <c r="X58" s="147">
        <f t="shared" si="8"/>
        <v>1847.0900000000001</v>
      </c>
      <c r="Y58" s="195">
        <f t="shared" si="9"/>
        <v>1847.0900000000001</v>
      </c>
      <c r="Z58" s="195">
        <v>1847.09</v>
      </c>
      <c r="AA58" s="6" t="s">
        <v>81</v>
      </c>
      <c r="AB58" s="13"/>
      <c r="AC58" s="13"/>
    </row>
    <row r="59" spans="1:29" ht="57" x14ac:dyDescent="0.2">
      <c r="A59" s="117" t="s">
        <v>329</v>
      </c>
      <c r="B59" s="95" t="s">
        <v>424</v>
      </c>
      <c r="C59" s="111" t="s">
        <v>378</v>
      </c>
      <c r="D59" s="29">
        <v>1080415</v>
      </c>
      <c r="E59" s="29" t="s">
        <v>369</v>
      </c>
      <c r="F59" s="91" t="s">
        <v>688</v>
      </c>
      <c r="G59" s="157" t="s">
        <v>371</v>
      </c>
      <c r="H59" s="95" t="s">
        <v>372</v>
      </c>
      <c r="I59" s="95" t="s">
        <v>78</v>
      </c>
      <c r="J59" s="96" t="s">
        <v>79</v>
      </c>
      <c r="K59" s="95" t="s">
        <v>78</v>
      </c>
      <c r="L59" s="92" t="s">
        <v>373</v>
      </c>
      <c r="M59" s="93"/>
      <c r="N59" s="93"/>
      <c r="O59" s="93"/>
      <c r="P59" s="146"/>
      <c r="Q59" s="194">
        <v>0</v>
      </c>
      <c r="R59" s="194">
        <v>0</v>
      </c>
      <c r="S59" s="194">
        <v>0</v>
      </c>
      <c r="T59" s="29">
        <v>0</v>
      </c>
      <c r="U59" s="194">
        <v>0</v>
      </c>
      <c r="V59" s="29">
        <v>7</v>
      </c>
      <c r="W59" s="194">
        <v>263.87</v>
      </c>
      <c r="X59" s="147">
        <f t="shared" si="8"/>
        <v>1847.0900000000001</v>
      </c>
      <c r="Y59" s="195">
        <f t="shared" si="9"/>
        <v>1847.0900000000001</v>
      </c>
      <c r="Z59" s="195">
        <v>1847.09</v>
      </c>
      <c r="AA59" s="6" t="s">
        <v>81</v>
      </c>
      <c r="AB59" s="13"/>
      <c r="AC59" s="13"/>
    </row>
    <row r="60" spans="1:29" ht="57" x14ac:dyDescent="0.2">
      <c r="A60" s="117" t="s">
        <v>329</v>
      </c>
      <c r="B60" s="95" t="s">
        <v>424</v>
      </c>
      <c r="C60" s="111" t="s">
        <v>426</v>
      </c>
      <c r="D60" s="29">
        <v>1780395</v>
      </c>
      <c r="E60" s="29" t="s">
        <v>369</v>
      </c>
      <c r="F60" s="91" t="s">
        <v>688</v>
      </c>
      <c r="G60" s="157" t="s">
        <v>371</v>
      </c>
      <c r="H60" s="95" t="s">
        <v>372</v>
      </c>
      <c r="I60" s="95" t="s">
        <v>78</v>
      </c>
      <c r="J60" s="96" t="s">
        <v>79</v>
      </c>
      <c r="K60" s="95" t="s">
        <v>78</v>
      </c>
      <c r="L60" s="92" t="s">
        <v>373</v>
      </c>
      <c r="M60" s="93"/>
      <c r="N60" s="93"/>
      <c r="O60" s="93"/>
      <c r="P60" s="146"/>
      <c r="Q60" s="194">
        <v>0</v>
      </c>
      <c r="R60" s="194">
        <v>0</v>
      </c>
      <c r="S60" s="194">
        <v>0</v>
      </c>
      <c r="T60" s="29">
        <v>0</v>
      </c>
      <c r="U60" s="194">
        <v>0</v>
      </c>
      <c r="V60" s="29">
        <v>7</v>
      </c>
      <c r="W60" s="194">
        <v>263.87</v>
      </c>
      <c r="X60" s="147">
        <f t="shared" si="8"/>
        <v>1847.0900000000001</v>
      </c>
      <c r="Y60" s="195">
        <f t="shared" si="9"/>
        <v>1847.0900000000001</v>
      </c>
      <c r="Z60" s="195">
        <v>1847.09</v>
      </c>
      <c r="AA60" s="6" t="s">
        <v>81</v>
      </c>
      <c r="AB60" s="13"/>
      <c r="AC60" s="13"/>
    </row>
    <row r="61" spans="1:29" ht="57" x14ac:dyDescent="0.2">
      <c r="A61" s="117" t="s">
        <v>329</v>
      </c>
      <c r="B61" s="95" t="s">
        <v>424</v>
      </c>
      <c r="C61" s="111" t="s">
        <v>380</v>
      </c>
      <c r="D61" s="29">
        <v>1711024</v>
      </c>
      <c r="E61" s="29" t="s">
        <v>369</v>
      </c>
      <c r="F61" s="91" t="s">
        <v>688</v>
      </c>
      <c r="G61" s="157" t="s">
        <v>371</v>
      </c>
      <c r="H61" s="95" t="s">
        <v>372</v>
      </c>
      <c r="I61" s="95" t="s">
        <v>78</v>
      </c>
      <c r="J61" s="96" t="s">
        <v>79</v>
      </c>
      <c r="K61" s="95" t="s">
        <v>78</v>
      </c>
      <c r="L61" s="92" t="s">
        <v>373</v>
      </c>
      <c r="M61" s="93"/>
      <c r="N61" s="93"/>
      <c r="O61" s="93"/>
      <c r="P61" s="146"/>
      <c r="Q61" s="194">
        <v>0</v>
      </c>
      <c r="R61" s="194">
        <v>0</v>
      </c>
      <c r="S61" s="194">
        <v>0</v>
      </c>
      <c r="T61" s="29">
        <v>0</v>
      </c>
      <c r="U61" s="194">
        <v>0</v>
      </c>
      <c r="V61" s="29">
        <v>7</v>
      </c>
      <c r="W61" s="194">
        <v>263.87</v>
      </c>
      <c r="X61" s="147">
        <f t="shared" si="8"/>
        <v>1847.0900000000001</v>
      </c>
      <c r="Y61" s="195">
        <f t="shared" si="9"/>
        <v>1847.0900000000001</v>
      </c>
      <c r="Z61" s="195">
        <v>1847.09</v>
      </c>
      <c r="AA61" s="6" t="s">
        <v>81</v>
      </c>
      <c r="AB61" s="13"/>
      <c r="AC61" s="13"/>
    </row>
    <row r="62" spans="1:29" ht="57" x14ac:dyDescent="0.2">
      <c r="A62" s="117" t="s">
        <v>329</v>
      </c>
      <c r="B62" s="95" t="s">
        <v>424</v>
      </c>
      <c r="C62" s="111" t="s">
        <v>379</v>
      </c>
      <c r="D62" s="29">
        <v>1877305</v>
      </c>
      <c r="E62" s="29" t="s">
        <v>369</v>
      </c>
      <c r="F62" s="91" t="s">
        <v>688</v>
      </c>
      <c r="G62" s="157" t="s">
        <v>371</v>
      </c>
      <c r="H62" s="95" t="s">
        <v>372</v>
      </c>
      <c r="I62" s="95" t="s">
        <v>78</v>
      </c>
      <c r="J62" s="96" t="s">
        <v>79</v>
      </c>
      <c r="K62" s="95" t="s">
        <v>78</v>
      </c>
      <c r="L62" s="92" t="s">
        <v>373</v>
      </c>
      <c r="M62" s="93"/>
      <c r="N62" s="93"/>
      <c r="O62" s="93"/>
      <c r="P62" s="146"/>
      <c r="Q62" s="194">
        <v>0</v>
      </c>
      <c r="R62" s="194">
        <v>0</v>
      </c>
      <c r="S62" s="194">
        <v>0</v>
      </c>
      <c r="T62" s="29">
        <v>0</v>
      </c>
      <c r="U62" s="194">
        <v>0</v>
      </c>
      <c r="V62" s="29">
        <v>7</v>
      </c>
      <c r="W62" s="194">
        <v>263.87</v>
      </c>
      <c r="X62" s="147">
        <f t="shared" si="8"/>
        <v>1847.0900000000001</v>
      </c>
      <c r="Y62" s="195">
        <f t="shared" si="9"/>
        <v>1847.0900000000001</v>
      </c>
      <c r="Z62" s="195">
        <v>1847.09</v>
      </c>
      <c r="AA62" s="6" t="s">
        <v>81</v>
      </c>
      <c r="AB62" s="13"/>
      <c r="AC62" s="13"/>
    </row>
    <row r="63" spans="1:29" ht="57" x14ac:dyDescent="0.2">
      <c r="A63" s="117" t="s">
        <v>329</v>
      </c>
      <c r="B63" s="95" t="s">
        <v>424</v>
      </c>
      <c r="C63" s="111" t="s">
        <v>383</v>
      </c>
      <c r="D63" s="29">
        <v>1110659</v>
      </c>
      <c r="E63" s="29" t="s">
        <v>369</v>
      </c>
      <c r="F63" s="91" t="s">
        <v>688</v>
      </c>
      <c r="G63" s="157" t="s">
        <v>371</v>
      </c>
      <c r="H63" s="95" t="s">
        <v>372</v>
      </c>
      <c r="I63" s="95" t="s">
        <v>78</v>
      </c>
      <c r="J63" s="96" t="s">
        <v>79</v>
      </c>
      <c r="K63" s="95" t="s">
        <v>78</v>
      </c>
      <c r="L63" s="92" t="s">
        <v>373</v>
      </c>
      <c r="M63" s="93"/>
      <c r="N63" s="93"/>
      <c r="O63" s="93"/>
      <c r="P63" s="146"/>
      <c r="Q63" s="194">
        <v>0</v>
      </c>
      <c r="R63" s="194">
        <v>0</v>
      </c>
      <c r="S63" s="194">
        <v>0</v>
      </c>
      <c r="T63" s="29">
        <v>0</v>
      </c>
      <c r="U63" s="194">
        <v>0</v>
      </c>
      <c r="V63" s="29">
        <v>7</v>
      </c>
      <c r="W63" s="194">
        <v>263.87</v>
      </c>
      <c r="X63" s="147">
        <f t="shared" si="8"/>
        <v>1847.0900000000001</v>
      </c>
      <c r="Y63" s="195">
        <f t="shared" si="9"/>
        <v>1847.0900000000001</v>
      </c>
      <c r="Z63" s="195">
        <v>1847.09</v>
      </c>
      <c r="AA63" s="6" t="s">
        <v>81</v>
      </c>
      <c r="AB63" s="13"/>
      <c r="AC63" s="13"/>
    </row>
    <row r="64" spans="1:29" ht="57" x14ac:dyDescent="0.2">
      <c r="A64" s="117" t="s">
        <v>329</v>
      </c>
      <c r="B64" s="95" t="s">
        <v>424</v>
      </c>
      <c r="C64" s="111" t="s">
        <v>382</v>
      </c>
      <c r="D64" s="29">
        <v>1866532</v>
      </c>
      <c r="E64" s="29" t="s">
        <v>369</v>
      </c>
      <c r="F64" s="91" t="s">
        <v>688</v>
      </c>
      <c r="G64" s="157" t="s">
        <v>371</v>
      </c>
      <c r="H64" s="95" t="s">
        <v>372</v>
      </c>
      <c r="I64" s="95" t="s">
        <v>78</v>
      </c>
      <c r="J64" s="96" t="s">
        <v>79</v>
      </c>
      <c r="K64" s="95" t="s">
        <v>78</v>
      </c>
      <c r="L64" s="92" t="s">
        <v>373</v>
      </c>
      <c r="M64" s="93"/>
      <c r="N64" s="93"/>
      <c r="O64" s="93"/>
      <c r="P64" s="146"/>
      <c r="Q64" s="194">
        <v>0</v>
      </c>
      <c r="R64" s="194">
        <v>0</v>
      </c>
      <c r="S64" s="194">
        <v>0</v>
      </c>
      <c r="T64" s="29">
        <v>0</v>
      </c>
      <c r="U64" s="194">
        <v>0</v>
      </c>
      <c r="V64" s="29">
        <v>7</v>
      </c>
      <c r="W64" s="194">
        <v>263.87</v>
      </c>
      <c r="X64" s="147">
        <f t="shared" si="8"/>
        <v>1847.0900000000001</v>
      </c>
      <c r="Y64" s="195">
        <f t="shared" si="9"/>
        <v>1847.0900000000001</v>
      </c>
      <c r="Z64" s="195">
        <v>1847.09</v>
      </c>
      <c r="AA64" s="6" t="s">
        <v>81</v>
      </c>
      <c r="AB64" s="13"/>
      <c r="AC64" s="13"/>
    </row>
    <row r="65" spans="1:29" ht="57" x14ac:dyDescent="0.2">
      <c r="A65" s="117" t="s">
        <v>329</v>
      </c>
      <c r="B65" s="95" t="s">
        <v>424</v>
      </c>
      <c r="C65" s="111" t="s">
        <v>427</v>
      </c>
      <c r="D65" s="29">
        <v>1600455</v>
      </c>
      <c r="E65" s="29" t="s">
        <v>369</v>
      </c>
      <c r="F65" s="91" t="s">
        <v>688</v>
      </c>
      <c r="G65" s="157" t="s">
        <v>371</v>
      </c>
      <c r="H65" s="95" t="s">
        <v>372</v>
      </c>
      <c r="I65" s="95" t="s">
        <v>78</v>
      </c>
      <c r="J65" s="96" t="s">
        <v>79</v>
      </c>
      <c r="K65" s="95" t="s">
        <v>78</v>
      </c>
      <c r="L65" s="92" t="s">
        <v>373</v>
      </c>
      <c r="M65" s="93"/>
      <c r="N65" s="93"/>
      <c r="O65" s="93"/>
      <c r="P65" s="146"/>
      <c r="Q65" s="194">
        <v>0</v>
      </c>
      <c r="R65" s="194">
        <v>0</v>
      </c>
      <c r="S65" s="194">
        <v>0</v>
      </c>
      <c r="T65" s="29">
        <v>0</v>
      </c>
      <c r="U65" s="194">
        <v>0</v>
      </c>
      <c r="V65" s="29">
        <v>10</v>
      </c>
      <c r="W65" s="194">
        <v>263.87</v>
      </c>
      <c r="X65" s="147">
        <f t="shared" si="8"/>
        <v>2638.7</v>
      </c>
      <c r="Y65" s="195">
        <f t="shared" si="9"/>
        <v>2638.7</v>
      </c>
      <c r="Z65" s="195">
        <v>2638.7</v>
      </c>
      <c r="AA65" s="6" t="s">
        <v>81</v>
      </c>
      <c r="AB65" s="13"/>
      <c r="AC65" s="13"/>
    </row>
    <row r="66" spans="1:29" ht="57" x14ac:dyDescent="0.2">
      <c r="A66" s="117" t="s">
        <v>329</v>
      </c>
      <c r="B66" s="95" t="s">
        <v>424</v>
      </c>
      <c r="C66" s="111" t="s">
        <v>428</v>
      </c>
      <c r="D66" s="29">
        <v>1780450</v>
      </c>
      <c r="E66" s="29" t="s">
        <v>369</v>
      </c>
      <c r="F66" s="91" t="s">
        <v>688</v>
      </c>
      <c r="G66" s="157" t="s">
        <v>371</v>
      </c>
      <c r="H66" s="95" t="s">
        <v>372</v>
      </c>
      <c r="I66" s="95" t="s">
        <v>78</v>
      </c>
      <c r="J66" s="96" t="s">
        <v>79</v>
      </c>
      <c r="K66" s="95" t="s">
        <v>78</v>
      </c>
      <c r="L66" s="92" t="s">
        <v>373</v>
      </c>
      <c r="M66" s="93"/>
      <c r="N66" s="93"/>
      <c r="O66" s="93"/>
      <c r="P66" s="146"/>
      <c r="Q66" s="194">
        <v>0</v>
      </c>
      <c r="R66" s="194">
        <v>0</v>
      </c>
      <c r="S66" s="194">
        <v>0</v>
      </c>
      <c r="T66" s="29">
        <v>0</v>
      </c>
      <c r="U66" s="194">
        <v>0</v>
      </c>
      <c r="V66" s="29">
        <v>10</v>
      </c>
      <c r="W66" s="194">
        <v>263.87</v>
      </c>
      <c r="X66" s="147">
        <f t="shared" si="8"/>
        <v>2638.7</v>
      </c>
      <c r="Y66" s="195">
        <f t="shared" si="9"/>
        <v>2638.7</v>
      </c>
      <c r="Z66" s="195">
        <v>2638.7</v>
      </c>
      <c r="AA66" s="6" t="s">
        <v>81</v>
      </c>
      <c r="AB66" s="13"/>
      <c r="AC66" s="13"/>
    </row>
    <row r="67" spans="1:29" ht="57" x14ac:dyDescent="0.2">
      <c r="A67" s="117" t="s">
        <v>329</v>
      </c>
      <c r="B67" s="95" t="s">
        <v>424</v>
      </c>
      <c r="C67" s="111" t="s">
        <v>429</v>
      </c>
      <c r="D67" s="29">
        <v>1780522</v>
      </c>
      <c r="E67" s="29" t="s">
        <v>386</v>
      </c>
      <c r="F67" s="91" t="s">
        <v>688</v>
      </c>
      <c r="G67" s="157" t="s">
        <v>371</v>
      </c>
      <c r="H67" s="95" t="s">
        <v>372</v>
      </c>
      <c r="I67" s="95" t="s">
        <v>78</v>
      </c>
      <c r="J67" s="96" t="s">
        <v>79</v>
      </c>
      <c r="K67" s="95" t="s">
        <v>78</v>
      </c>
      <c r="L67" s="92" t="s">
        <v>373</v>
      </c>
      <c r="M67" s="93"/>
      <c r="N67" s="93"/>
      <c r="O67" s="93"/>
      <c r="P67" s="146"/>
      <c r="Q67" s="194">
        <v>0</v>
      </c>
      <c r="R67" s="194">
        <v>0</v>
      </c>
      <c r="S67" s="194">
        <v>0</v>
      </c>
      <c r="T67" s="29">
        <v>0</v>
      </c>
      <c r="U67" s="194">
        <v>0</v>
      </c>
      <c r="V67" s="29">
        <v>10</v>
      </c>
      <c r="W67" s="194">
        <v>263.87</v>
      </c>
      <c r="X67" s="147">
        <f t="shared" si="8"/>
        <v>2638.7</v>
      </c>
      <c r="Y67" s="195">
        <f t="shared" si="9"/>
        <v>2638.7</v>
      </c>
      <c r="Z67" s="195">
        <v>2638.7</v>
      </c>
      <c r="AA67" s="6" t="s">
        <v>81</v>
      </c>
      <c r="AB67" s="13"/>
      <c r="AC67" s="13"/>
    </row>
    <row r="68" spans="1:29" ht="57" x14ac:dyDescent="0.2">
      <c r="A68" s="117" t="s">
        <v>329</v>
      </c>
      <c r="B68" s="95" t="s">
        <v>424</v>
      </c>
      <c r="C68" s="111" t="s">
        <v>403</v>
      </c>
      <c r="D68" s="29">
        <v>1699300</v>
      </c>
      <c r="E68" s="29" t="s">
        <v>369</v>
      </c>
      <c r="F68" s="91" t="s">
        <v>688</v>
      </c>
      <c r="G68" s="157" t="s">
        <v>371</v>
      </c>
      <c r="H68" s="95" t="s">
        <v>372</v>
      </c>
      <c r="I68" s="95" t="s">
        <v>78</v>
      </c>
      <c r="J68" s="96" t="s">
        <v>79</v>
      </c>
      <c r="K68" s="95" t="s">
        <v>78</v>
      </c>
      <c r="L68" s="92" t="s">
        <v>356</v>
      </c>
      <c r="M68" s="93"/>
      <c r="N68" s="93"/>
      <c r="O68" s="93"/>
      <c r="P68" s="146"/>
      <c r="Q68" s="194">
        <v>0</v>
      </c>
      <c r="R68" s="194">
        <v>0</v>
      </c>
      <c r="S68" s="194">
        <v>0</v>
      </c>
      <c r="T68" s="29">
        <v>0</v>
      </c>
      <c r="U68" s="194">
        <v>0</v>
      </c>
      <c r="V68" s="29">
        <v>7</v>
      </c>
      <c r="W68" s="194">
        <v>263.87</v>
      </c>
      <c r="X68" s="147">
        <f t="shared" si="8"/>
        <v>1847.0900000000001</v>
      </c>
      <c r="Y68" s="195">
        <f t="shared" si="9"/>
        <v>1847.0900000000001</v>
      </c>
      <c r="Z68" s="195">
        <v>1847.09</v>
      </c>
      <c r="AA68" s="6" t="s">
        <v>81</v>
      </c>
      <c r="AB68" s="13"/>
      <c r="AC68" s="13"/>
    </row>
    <row r="69" spans="1:29" ht="57" x14ac:dyDescent="0.2">
      <c r="A69" s="117" t="s">
        <v>329</v>
      </c>
      <c r="B69" s="95" t="s">
        <v>424</v>
      </c>
      <c r="C69" s="111" t="s">
        <v>406</v>
      </c>
      <c r="D69" s="29">
        <v>1878859</v>
      </c>
      <c r="E69" s="29" t="s">
        <v>369</v>
      </c>
      <c r="F69" s="91" t="s">
        <v>688</v>
      </c>
      <c r="G69" s="157" t="s">
        <v>371</v>
      </c>
      <c r="H69" s="95" t="s">
        <v>372</v>
      </c>
      <c r="I69" s="95" t="s">
        <v>78</v>
      </c>
      <c r="J69" s="96" t="s">
        <v>79</v>
      </c>
      <c r="K69" s="95" t="s">
        <v>78</v>
      </c>
      <c r="L69" s="92" t="s">
        <v>356</v>
      </c>
      <c r="M69" s="93"/>
      <c r="N69" s="93"/>
      <c r="O69" s="93"/>
      <c r="P69" s="146"/>
      <c r="Q69" s="194">
        <v>0</v>
      </c>
      <c r="R69" s="194">
        <v>0</v>
      </c>
      <c r="S69" s="194">
        <v>0</v>
      </c>
      <c r="T69" s="29">
        <v>0</v>
      </c>
      <c r="U69" s="194">
        <v>0</v>
      </c>
      <c r="V69" s="29">
        <v>7</v>
      </c>
      <c r="W69" s="194">
        <v>263.87</v>
      </c>
      <c r="X69" s="147">
        <f t="shared" si="8"/>
        <v>1847.0900000000001</v>
      </c>
      <c r="Y69" s="195">
        <f t="shared" si="9"/>
        <v>1847.0900000000001</v>
      </c>
      <c r="Z69" s="195">
        <v>1847.09</v>
      </c>
      <c r="AA69" s="6" t="s">
        <v>81</v>
      </c>
      <c r="AB69" s="13"/>
      <c r="AC69" s="13"/>
    </row>
    <row r="70" spans="1:29" ht="57" x14ac:dyDescent="0.2">
      <c r="A70" s="117" t="s">
        <v>329</v>
      </c>
      <c r="B70" s="95" t="s">
        <v>424</v>
      </c>
      <c r="C70" s="111" t="s">
        <v>430</v>
      </c>
      <c r="D70" s="29">
        <v>1877577</v>
      </c>
      <c r="E70" s="29" t="s">
        <v>369</v>
      </c>
      <c r="F70" s="91" t="s">
        <v>688</v>
      </c>
      <c r="G70" s="157" t="s">
        <v>371</v>
      </c>
      <c r="H70" s="95" t="s">
        <v>372</v>
      </c>
      <c r="I70" s="95" t="s">
        <v>78</v>
      </c>
      <c r="J70" s="96" t="s">
        <v>79</v>
      </c>
      <c r="K70" s="95" t="s">
        <v>78</v>
      </c>
      <c r="L70" s="92" t="s">
        <v>356</v>
      </c>
      <c r="M70" s="93"/>
      <c r="N70" s="93"/>
      <c r="O70" s="93"/>
      <c r="P70" s="146"/>
      <c r="Q70" s="194">
        <v>0</v>
      </c>
      <c r="R70" s="194">
        <v>0</v>
      </c>
      <c r="S70" s="194">
        <v>0</v>
      </c>
      <c r="T70" s="29">
        <v>0</v>
      </c>
      <c r="U70" s="194">
        <v>0</v>
      </c>
      <c r="V70" s="29">
        <v>7</v>
      </c>
      <c r="W70" s="194">
        <v>263.87</v>
      </c>
      <c r="X70" s="147">
        <f t="shared" si="8"/>
        <v>1847.0900000000001</v>
      </c>
      <c r="Y70" s="195">
        <f t="shared" si="9"/>
        <v>1847.0900000000001</v>
      </c>
      <c r="Z70" s="195">
        <v>1847.09</v>
      </c>
      <c r="AA70" s="6" t="s">
        <v>81</v>
      </c>
      <c r="AB70" s="13"/>
      <c r="AC70" s="13"/>
    </row>
    <row r="71" spans="1:29" ht="57" x14ac:dyDescent="0.2">
      <c r="A71" s="117" t="s">
        <v>329</v>
      </c>
      <c r="B71" s="95" t="s">
        <v>424</v>
      </c>
      <c r="C71" s="111" t="s">
        <v>431</v>
      </c>
      <c r="D71" s="29">
        <v>1867105</v>
      </c>
      <c r="E71" s="29" t="s">
        <v>369</v>
      </c>
      <c r="F71" s="91" t="s">
        <v>688</v>
      </c>
      <c r="G71" s="157" t="s">
        <v>371</v>
      </c>
      <c r="H71" s="95" t="s">
        <v>372</v>
      </c>
      <c r="I71" s="95" t="s">
        <v>78</v>
      </c>
      <c r="J71" s="96" t="s">
        <v>79</v>
      </c>
      <c r="K71" s="95" t="s">
        <v>78</v>
      </c>
      <c r="L71" s="92" t="s">
        <v>356</v>
      </c>
      <c r="M71" s="93"/>
      <c r="N71" s="93"/>
      <c r="O71" s="93"/>
      <c r="P71" s="146"/>
      <c r="Q71" s="194">
        <v>0</v>
      </c>
      <c r="R71" s="194">
        <v>0</v>
      </c>
      <c r="S71" s="194">
        <v>0</v>
      </c>
      <c r="T71" s="29">
        <v>0</v>
      </c>
      <c r="U71" s="194">
        <v>0</v>
      </c>
      <c r="V71" s="29">
        <v>7</v>
      </c>
      <c r="W71" s="194">
        <v>263.87</v>
      </c>
      <c r="X71" s="147">
        <f t="shared" si="8"/>
        <v>1847.0900000000001</v>
      </c>
      <c r="Y71" s="195">
        <f t="shared" si="9"/>
        <v>1847.0900000000001</v>
      </c>
      <c r="Z71" s="195">
        <v>1847.09</v>
      </c>
      <c r="AA71" s="6" t="s">
        <v>81</v>
      </c>
      <c r="AB71" s="13"/>
      <c r="AC71" s="13"/>
    </row>
    <row r="72" spans="1:29" ht="57" x14ac:dyDescent="0.2">
      <c r="A72" s="117" t="s">
        <v>329</v>
      </c>
      <c r="B72" s="95" t="s">
        <v>424</v>
      </c>
      <c r="C72" s="111" t="s">
        <v>407</v>
      </c>
      <c r="D72" s="29">
        <v>1370553</v>
      </c>
      <c r="E72" s="29" t="s">
        <v>369</v>
      </c>
      <c r="F72" s="91" t="s">
        <v>688</v>
      </c>
      <c r="G72" s="157" t="s">
        <v>371</v>
      </c>
      <c r="H72" s="95" t="s">
        <v>372</v>
      </c>
      <c r="I72" s="95" t="s">
        <v>78</v>
      </c>
      <c r="J72" s="96" t="s">
        <v>79</v>
      </c>
      <c r="K72" s="95" t="s">
        <v>78</v>
      </c>
      <c r="L72" s="92" t="s">
        <v>356</v>
      </c>
      <c r="M72" s="93"/>
      <c r="N72" s="93"/>
      <c r="O72" s="93"/>
      <c r="P72" s="146"/>
      <c r="Q72" s="194">
        <v>0</v>
      </c>
      <c r="R72" s="194">
        <v>0</v>
      </c>
      <c r="S72" s="194">
        <v>0</v>
      </c>
      <c r="T72" s="29">
        <v>0</v>
      </c>
      <c r="U72" s="194">
        <v>0</v>
      </c>
      <c r="V72" s="29">
        <v>7</v>
      </c>
      <c r="W72" s="194">
        <v>263.87</v>
      </c>
      <c r="X72" s="147">
        <f t="shared" si="8"/>
        <v>1847.0900000000001</v>
      </c>
      <c r="Y72" s="195">
        <f t="shared" si="9"/>
        <v>1847.0900000000001</v>
      </c>
      <c r="Z72" s="195">
        <v>1847.09</v>
      </c>
      <c r="AA72" s="6" t="s">
        <v>81</v>
      </c>
      <c r="AB72" s="13"/>
      <c r="AC72" s="13"/>
    </row>
    <row r="73" spans="1:29" ht="57" x14ac:dyDescent="0.2">
      <c r="A73" s="117" t="s">
        <v>329</v>
      </c>
      <c r="B73" s="95" t="s">
        <v>424</v>
      </c>
      <c r="C73" s="111" t="s">
        <v>432</v>
      </c>
      <c r="D73" s="29">
        <v>1867024</v>
      </c>
      <c r="E73" s="29" t="s">
        <v>369</v>
      </c>
      <c r="F73" s="91" t="s">
        <v>688</v>
      </c>
      <c r="G73" s="157" t="s">
        <v>371</v>
      </c>
      <c r="H73" s="95" t="s">
        <v>372</v>
      </c>
      <c r="I73" s="95" t="s">
        <v>78</v>
      </c>
      <c r="J73" s="96" t="s">
        <v>79</v>
      </c>
      <c r="K73" s="95" t="s">
        <v>78</v>
      </c>
      <c r="L73" s="92" t="s">
        <v>356</v>
      </c>
      <c r="M73" s="93"/>
      <c r="N73" s="93"/>
      <c r="O73" s="93"/>
      <c r="P73" s="146"/>
      <c r="Q73" s="194">
        <v>0</v>
      </c>
      <c r="R73" s="194">
        <v>0</v>
      </c>
      <c r="S73" s="194">
        <v>0</v>
      </c>
      <c r="T73" s="29">
        <v>0</v>
      </c>
      <c r="U73" s="194">
        <v>0</v>
      </c>
      <c r="V73" s="29">
        <v>7</v>
      </c>
      <c r="W73" s="194">
        <v>263.87</v>
      </c>
      <c r="X73" s="147">
        <f t="shared" si="8"/>
        <v>1847.0900000000001</v>
      </c>
      <c r="Y73" s="195">
        <f t="shared" si="9"/>
        <v>1847.0900000000001</v>
      </c>
      <c r="Z73" s="195">
        <v>1847.09</v>
      </c>
      <c r="AA73" s="6" t="s">
        <v>81</v>
      </c>
      <c r="AB73" s="13"/>
      <c r="AC73" s="13"/>
    </row>
    <row r="74" spans="1:29" ht="57" x14ac:dyDescent="0.2">
      <c r="A74" s="117" t="s">
        <v>329</v>
      </c>
      <c r="B74" s="95" t="s">
        <v>424</v>
      </c>
      <c r="C74" s="111" t="s">
        <v>409</v>
      </c>
      <c r="D74" s="29">
        <v>1879413</v>
      </c>
      <c r="E74" s="29" t="s">
        <v>369</v>
      </c>
      <c r="F74" s="91" t="s">
        <v>688</v>
      </c>
      <c r="G74" s="157" t="s">
        <v>371</v>
      </c>
      <c r="H74" s="95" t="s">
        <v>372</v>
      </c>
      <c r="I74" s="95" t="s">
        <v>78</v>
      </c>
      <c r="J74" s="96" t="s">
        <v>79</v>
      </c>
      <c r="K74" s="95" t="s">
        <v>78</v>
      </c>
      <c r="L74" s="92" t="s">
        <v>356</v>
      </c>
      <c r="M74" s="93"/>
      <c r="N74" s="93"/>
      <c r="O74" s="93"/>
      <c r="P74" s="146"/>
      <c r="Q74" s="194">
        <v>0</v>
      </c>
      <c r="R74" s="194">
        <v>0</v>
      </c>
      <c r="S74" s="194">
        <v>0</v>
      </c>
      <c r="T74" s="29">
        <v>0</v>
      </c>
      <c r="U74" s="194">
        <v>0</v>
      </c>
      <c r="V74" s="29">
        <v>7</v>
      </c>
      <c r="W74" s="194">
        <v>263.87</v>
      </c>
      <c r="X74" s="147">
        <f t="shared" si="8"/>
        <v>1847.0900000000001</v>
      </c>
      <c r="Y74" s="195">
        <f t="shared" si="9"/>
        <v>1847.0900000000001</v>
      </c>
      <c r="Z74" s="195">
        <v>1847.09</v>
      </c>
      <c r="AA74" s="6" t="s">
        <v>81</v>
      </c>
      <c r="AB74" s="13"/>
      <c r="AC74" s="13"/>
    </row>
    <row r="75" spans="1:29" ht="57" x14ac:dyDescent="0.2">
      <c r="A75" s="117" t="s">
        <v>329</v>
      </c>
      <c r="B75" s="95" t="s">
        <v>424</v>
      </c>
      <c r="C75" s="111" t="s">
        <v>410</v>
      </c>
      <c r="D75" s="29">
        <v>1848950</v>
      </c>
      <c r="E75" s="29" t="s">
        <v>369</v>
      </c>
      <c r="F75" s="91" t="s">
        <v>688</v>
      </c>
      <c r="G75" s="157" t="s">
        <v>371</v>
      </c>
      <c r="H75" s="95" t="s">
        <v>372</v>
      </c>
      <c r="I75" s="95" t="s">
        <v>78</v>
      </c>
      <c r="J75" s="96" t="s">
        <v>79</v>
      </c>
      <c r="K75" s="95" t="s">
        <v>78</v>
      </c>
      <c r="L75" s="92" t="s">
        <v>356</v>
      </c>
      <c r="M75" s="93"/>
      <c r="N75" s="93"/>
      <c r="O75" s="93"/>
      <c r="P75" s="146"/>
      <c r="Q75" s="194">
        <v>0</v>
      </c>
      <c r="R75" s="194">
        <v>0</v>
      </c>
      <c r="S75" s="194">
        <v>0</v>
      </c>
      <c r="T75" s="29">
        <v>0</v>
      </c>
      <c r="U75" s="194">
        <v>0</v>
      </c>
      <c r="V75" s="29">
        <v>7</v>
      </c>
      <c r="W75" s="194">
        <v>263.87</v>
      </c>
      <c r="X75" s="147">
        <f t="shared" si="8"/>
        <v>1847.0900000000001</v>
      </c>
      <c r="Y75" s="195">
        <f t="shared" si="9"/>
        <v>1847.0900000000001</v>
      </c>
      <c r="Z75" s="195">
        <v>1847.09</v>
      </c>
      <c r="AA75" s="6" t="s">
        <v>81</v>
      </c>
      <c r="AB75" s="13"/>
      <c r="AC75" s="13"/>
    </row>
    <row r="76" spans="1:29" ht="57" x14ac:dyDescent="0.2">
      <c r="A76" s="117" t="s">
        <v>329</v>
      </c>
      <c r="B76" s="95" t="s">
        <v>424</v>
      </c>
      <c r="C76" s="111" t="s">
        <v>411</v>
      </c>
      <c r="D76" s="29">
        <v>1780662</v>
      </c>
      <c r="E76" s="29" t="s">
        <v>369</v>
      </c>
      <c r="F76" s="91" t="s">
        <v>688</v>
      </c>
      <c r="G76" s="157" t="s">
        <v>371</v>
      </c>
      <c r="H76" s="95" t="s">
        <v>372</v>
      </c>
      <c r="I76" s="95" t="s">
        <v>78</v>
      </c>
      <c r="J76" s="96" t="s">
        <v>79</v>
      </c>
      <c r="K76" s="95" t="s">
        <v>78</v>
      </c>
      <c r="L76" s="92" t="s">
        <v>356</v>
      </c>
      <c r="M76" s="93"/>
      <c r="N76" s="93"/>
      <c r="O76" s="93"/>
      <c r="P76" s="146"/>
      <c r="Q76" s="194">
        <v>0</v>
      </c>
      <c r="R76" s="194">
        <v>0</v>
      </c>
      <c r="S76" s="194">
        <v>0</v>
      </c>
      <c r="T76" s="29">
        <v>0</v>
      </c>
      <c r="U76" s="194">
        <v>0</v>
      </c>
      <c r="V76" s="29">
        <v>7</v>
      </c>
      <c r="W76" s="194">
        <v>263.87</v>
      </c>
      <c r="X76" s="147">
        <f t="shared" si="8"/>
        <v>1847.0900000000001</v>
      </c>
      <c r="Y76" s="195">
        <f t="shared" si="9"/>
        <v>1847.0900000000001</v>
      </c>
      <c r="Z76" s="195">
        <v>1847.09</v>
      </c>
      <c r="AA76" s="6" t="s">
        <v>81</v>
      </c>
      <c r="AB76" s="13"/>
      <c r="AC76" s="13"/>
    </row>
    <row r="77" spans="1:29" ht="57" x14ac:dyDescent="0.2">
      <c r="A77" s="117" t="s">
        <v>329</v>
      </c>
      <c r="B77" s="95" t="s">
        <v>424</v>
      </c>
      <c r="C77" s="111" t="s">
        <v>433</v>
      </c>
      <c r="D77" s="29">
        <v>1699261</v>
      </c>
      <c r="E77" s="29" t="s">
        <v>369</v>
      </c>
      <c r="F77" s="91" t="s">
        <v>688</v>
      </c>
      <c r="G77" s="157" t="s">
        <v>371</v>
      </c>
      <c r="H77" s="95" t="s">
        <v>372</v>
      </c>
      <c r="I77" s="95" t="s">
        <v>78</v>
      </c>
      <c r="J77" s="96" t="s">
        <v>79</v>
      </c>
      <c r="K77" s="95" t="s">
        <v>78</v>
      </c>
      <c r="L77" s="92" t="s">
        <v>356</v>
      </c>
      <c r="M77" s="93"/>
      <c r="N77" s="93"/>
      <c r="O77" s="93"/>
      <c r="P77" s="146"/>
      <c r="Q77" s="194">
        <v>0</v>
      </c>
      <c r="R77" s="194">
        <v>0</v>
      </c>
      <c r="S77" s="194">
        <v>0</v>
      </c>
      <c r="T77" s="29">
        <v>0</v>
      </c>
      <c r="U77" s="194">
        <v>0</v>
      </c>
      <c r="V77" s="29">
        <v>7</v>
      </c>
      <c r="W77" s="194">
        <v>263.87</v>
      </c>
      <c r="X77" s="147">
        <f t="shared" si="8"/>
        <v>1847.0900000000001</v>
      </c>
      <c r="Y77" s="195">
        <f t="shared" si="9"/>
        <v>1847.0900000000001</v>
      </c>
      <c r="Z77" s="195">
        <v>1847.09</v>
      </c>
      <c r="AA77" s="6" t="s">
        <v>81</v>
      </c>
      <c r="AB77" s="13"/>
      <c r="AC77" s="13"/>
    </row>
    <row r="78" spans="1:29" ht="57" x14ac:dyDescent="0.2">
      <c r="A78" s="117" t="s">
        <v>329</v>
      </c>
      <c r="B78" s="95" t="s">
        <v>424</v>
      </c>
      <c r="C78" s="111" t="s">
        <v>413</v>
      </c>
      <c r="D78" s="29">
        <v>1802399</v>
      </c>
      <c r="E78" s="29" t="s">
        <v>369</v>
      </c>
      <c r="F78" s="91" t="s">
        <v>688</v>
      </c>
      <c r="G78" s="157" t="s">
        <v>371</v>
      </c>
      <c r="H78" s="95" t="s">
        <v>372</v>
      </c>
      <c r="I78" s="95" t="s">
        <v>78</v>
      </c>
      <c r="J78" s="96" t="s">
        <v>79</v>
      </c>
      <c r="K78" s="95" t="s">
        <v>78</v>
      </c>
      <c r="L78" s="92" t="s">
        <v>356</v>
      </c>
      <c r="M78" s="93"/>
      <c r="N78" s="93"/>
      <c r="O78" s="93"/>
      <c r="P78" s="146"/>
      <c r="Q78" s="194">
        <v>0</v>
      </c>
      <c r="R78" s="194">
        <v>0</v>
      </c>
      <c r="S78" s="194">
        <v>0</v>
      </c>
      <c r="T78" s="29">
        <v>0</v>
      </c>
      <c r="U78" s="194">
        <v>0</v>
      </c>
      <c r="V78" s="29">
        <v>7</v>
      </c>
      <c r="W78" s="194">
        <v>263.87</v>
      </c>
      <c r="X78" s="147">
        <f t="shared" si="8"/>
        <v>1847.0900000000001</v>
      </c>
      <c r="Y78" s="195">
        <f t="shared" si="9"/>
        <v>1847.0900000000001</v>
      </c>
      <c r="Z78" s="195">
        <v>1847.09</v>
      </c>
      <c r="AA78" s="6" t="s">
        <v>81</v>
      </c>
      <c r="AB78" s="13"/>
      <c r="AC78" s="13"/>
    </row>
    <row r="79" spans="1:29" ht="57" x14ac:dyDescent="0.2">
      <c r="A79" s="117" t="s">
        <v>329</v>
      </c>
      <c r="B79" s="95" t="s">
        <v>424</v>
      </c>
      <c r="C79" s="111" t="s">
        <v>434</v>
      </c>
      <c r="D79" s="29">
        <v>1879545</v>
      </c>
      <c r="E79" s="29" t="s">
        <v>369</v>
      </c>
      <c r="F79" s="91" t="s">
        <v>688</v>
      </c>
      <c r="G79" s="157" t="s">
        <v>371</v>
      </c>
      <c r="H79" s="95" t="s">
        <v>372</v>
      </c>
      <c r="I79" s="95" t="s">
        <v>78</v>
      </c>
      <c r="J79" s="96" t="s">
        <v>79</v>
      </c>
      <c r="K79" s="95" t="s">
        <v>78</v>
      </c>
      <c r="L79" s="92" t="s">
        <v>356</v>
      </c>
      <c r="M79" s="93"/>
      <c r="N79" s="93"/>
      <c r="O79" s="93"/>
      <c r="P79" s="146"/>
      <c r="Q79" s="194">
        <v>0</v>
      </c>
      <c r="R79" s="194">
        <v>0</v>
      </c>
      <c r="S79" s="194">
        <v>0</v>
      </c>
      <c r="T79" s="29">
        <v>0</v>
      </c>
      <c r="U79" s="194">
        <v>0</v>
      </c>
      <c r="V79" s="29">
        <v>7</v>
      </c>
      <c r="W79" s="194">
        <v>263.87</v>
      </c>
      <c r="X79" s="147">
        <f t="shared" si="8"/>
        <v>1847.0900000000001</v>
      </c>
      <c r="Y79" s="195">
        <f t="shared" si="9"/>
        <v>1847.0900000000001</v>
      </c>
      <c r="Z79" s="195">
        <v>1847.09</v>
      </c>
      <c r="AA79" s="6" t="s">
        <v>81</v>
      </c>
      <c r="AB79" s="13"/>
      <c r="AC79" s="13"/>
    </row>
    <row r="80" spans="1:29" ht="57" x14ac:dyDescent="0.2">
      <c r="A80" s="117" t="s">
        <v>329</v>
      </c>
      <c r="B80" s="95" t="s">
        <v>424</v>
      </c>
      <c r="C80" s="111" t="s">
        <v>414</v>
      </c>
      <c r="D80" s="29">
        <v>1879073</v>
      </c>
      <c r="E80" s="29" t="s">
        <v>369</v>
      </c>
      <c r="F80" s="91" t="s">
        <v>688</v>
      </c>
      <c r="G80" s="157" t="s">
        <v>371</v>
      </c>
      <c r="H80" s="95" t="s">
        <v>372</v>
      </c>
      <c r="I80" s="95" t="s">
        <v>78</v>
      </c>
      <c r="J80" s="96" t="s">
        <v>79</v>
      </c>
      <c r="K80" s="95" t="s">
        <v>78</v>
      </c>
      <c r="L80" s="92" t="s">
        <v>356</v>
      </c>
      <c r="M80" s="93"/>
      <c r="N80" s="93"/>
      <c r="O80" s="93"/>
      <c r="P80" s="146"/>
      <c r="Q80" s="194">
        <v>0</v>
      </c>
      <c r="R80" s="194">
        <v>0</v>
      </c>
      <c r="S80" s="194">
        <v>0</v>
      </c>
      <c r="T80" s="29">
        <v>0</v>
      </c>
      <c r="U80" s="194">
        <v>0</v>
      </c>
      <c r="V80" s="29">
        <v>7</v>
      </c>
      <c r="W80" s="194">
        <v>263.87</v>
      </c>
      <c r="X80" s="147">
        <f t="shared" si="8"/>
        <v>1847.0900000000001</v>
      </c>
      <c r="Y80" s="195">
        <f t="shared" si="9"/>
        <v>1847.0900000000001</v>
      </c>
      <c r="Z80" s="195">
        <v>1847.09</v>
      </c>
      <c r="AA80" s="6" t="s">
        <v>81</v>
      </c>
      <c r="AB80" s="13"/>
      <c r="AC80" s="13"/>
    </row>
    <row r="81" spans="1:29" ht="57" x14ac:dyDescent="0.2">
      <c r="A81" s="117" t="s">
        <v>329</v>
      </c>
      <c r="B81" s="95" t="s">
        <v>424</v>
      </c>
      <c r="C81" s="111" t="s">
        <v>415</v>
      </c>
      <c r="D81" s="29">
        <v>1711717</v>
      </c>
      <c r="E81" s="29" t="s">
        <v>369</v>
      </c>
      <c r="F81" s="91" t="s">
        <v>688</v>
      </c>
      <c r="G81" s="157" t="s">
        <v>371</v>
      </c>
      <c r="H81" s="95" t="s">
        <v>372</v>
      </c>
      <c r="I81" s="95" t="s">
        <v>78</v>
      </c>
      <c r="J81" s="96" t="s">
        <v>79</v>
      </c>
      <c r="K81" s="95" t="s">
        <v>78</v>
      </c>
      <c r="L81" s="92" t="s">
        <v>356</v>
      </c>
      <c r="M81" s="93"/>
      <c r="N81" s="93"/>
      <c r="O81" s="93"/>
      <c r="P81" s="146"/>
      <c r="Q81" s="194">
        <v>0</v>
      </c>
      <c r="R81" s="194">
        <v>0</v>
      </c>
      <c r="S81" s="194">
        <v>0</v>
      </c>
      <c r="T81" s="29">
        <v>0</v>
      </c>
      <c r="U81" s="194">
        <v>0</v>
      </c>
      <c r="V81" s="29">
        <v>7</v>
      </c>
      <c r="W81" s="194">
        <v>263.87</v>
      </c>
      <c r="X81" s="147">
        <f t="shared" si="8"/>
        <v>1847.0900000000001</v>
      </c>
      <c r="Y81" s="195">
        <f t="shared" si="9"/>
        <v>1847.0900000000001</v>
      </c>
      <c r="Z81" s="195">
        <v>1847.09</v>
      </c>
      <c r="AA81" s="6" t="s">
        <v>81</v>
      </c>
      <c r="AB81" s="13"/>
      <c r="AC81" s="13"/>
    </row>
    <row r="82" spans="1:29" ht="57" x14ac:dyDescent="0.2">
      <c r="A82" s="117" t="s">
        <v>329</v>
      </c>
      <c r="B82" s="95" t="s">
        <v>424</v>
      </c>
      <c r="C82" s="111" t="s">
        <v>417</v>
      </c>
      <c r="D82" s="29">
        <v>1237829</v>
      </c>
      <c r="E82" s="29" t="s">
        <v>369</v>
      </c>
      <c r="F82" s="91" t="s">
        <v>688</v>
      </c>
      <c r="G82" s="157" t="s">
        <v>371</v>
      </c>
      <c r="H82" s="95" t="s">
        <v>372</v>
      </c>
      <c r="I82" s="95" t="s">
        <v>78</v>
      </c>
      <c r="J82" s="96" t="s">
        <v>79</v>
      </c>
      <c r="K82" s="95" t="s">
        <v>78</v>
      </c>
      <c r="L82" s="92" t="s">
        <v>356</v>
      </c>
      <c r="M82" s="93"/>
      <c r="N82" s="93"/>
      <c r="O82" s="93"/>
      <c r="P82" s="146"/>
      <c r="Q82" s="194">
        <v>0</v>
      </c>
      <c r="R82" s="194">
        <v>0</v>
      </c>
      <c r="S82" s="194">
        <v>0</v>
      </c>
      <c r="T82" s="29">
        <v>0</v>
      </c>
      <c r="U82" s="194">
        <v>0</v>
      </c>
      <c r="V82" s="29">
        <v>7</v>
      </c>
      <c r="W82" s="194">
        <v>263.87</v>
      </c>
      <c r="X82" s="147">
        <f t="shared" si="8"/>
        <v>1847.0900000000001</v>
      </c>
      <c r="Y82" s="195">
        <f t="shared" si="9"/>
        <v>1847.0900000000001</v>
      </c>
      <c r="Z82" s="195">
        <v>1847.09</v>
      </c>
      <c r="AA82" s="6" t="s">
        <v>81</v>
      </c>
      <c r="AB82" s="13"/>
      <c r="AC82" s="13"/>
    </row>
    <row r="83" spans="1:29" ht="57" x14ac:dyDescent="0.2">
      <c r="A83" s="117" t="s">
        <v>329</v>
      </c>
      <c r="B83" s="95" t="s">
        <v>424</v>
      </c>
      <c r="C83" s="111" t="s">
        <v>435</v>
      </c>
      <c r="D83" s="29">
        <v>1877984</v>
      </c>
      <c r="E83" s="29" t="s">
        <v>369</v>
      </c>
      <c r="F83" s="91" t="s">
        <v>688</v>
      </c>
      <c r="G83" s="157" t="s">
        <v>371</v>
      </c>
      <c r="H83" s="95" t="s">
        <v>372</v>
      </c>
      <c r="I83" s="95" t="s">
        <v>78</v>
      </c>
      <c r="J83" s="96" t="s">
        <v>79</v>
      </c>
      <c r="K83" s="95" t="s">
        <v>78</v>
      </c>
      <c r="L83" s="92" t="s">
        <v>356</v>
      </c>
      <c r="M83" s="93"/>
      <c r="N83" s="93"/>
      <c r="O83" s="93"/>
      <c r="P83" s="146"/>
      <c r="Q83" s="194">
        <v>0</v>
      </c>
      <c r="R83" s="194">
        <v>0</v>
      </c>
      <c r="S83" s="194">
        <v>0</v>
      </c>
      <c r="T83" s="29">
        <v>0</v>
      </c>
      <c r="U83" s="194">
        <v>0</v>
      </c>
      <c r="V83" s="29">
        <v>7</v>
      </c>
      <c r="W83" s="194">
        <v>263.87</v>
      </c>
      <c r="X83" s="147">
        <f t="shared" si="8"/>
        <v>1847.0900000000001</v>
      </c>
      <c r="Y83" s="195">
        <f t="shared" si="9"/>
        <v>1847.0900000000001</v>
      </c>
      <c r="Z83" s="195">
        <v>1847.09</v>
      </c>
      <c r="AA83" s="6" t="s">
        <v>81</v>
      </c>
      <c r="AB83" s="13"/>
      <c r="AC83" s="13"/>
    </row>
    <row r="84" spans="1:29" ht="57" x14ac:dyDescent="0.2">
      <c r="A84" s="117" t="s">
        <v>329</v>
      </c>
      <c r="B84" s="95" t="s">
        <v>424</v>
      </c>
      <c r="C84" s="111" t="s">
        <v>420</v>
      </c>
      <c r="D84" s="29">
        <v>1582500</v>
      </c>
      <c r="E84" s="29" t="s">
        <v>369</v>
      </c>
      <c r="F84" s="91" t="s">
        <v>688</v>
      </c>
      <c r="G84" s="157" t="s">
        <v>371</v>
      </c>
      <c r="H84" s="95" t="s">
        <v>372</v>
      </c>
      <c r="I84" s="95" t="s">
        <v>78</v>
      </c>
      <c r="J84" s="96" t="s">
        <v>79</v>
      </c>
      <c r="K84" s="95" t="s">
        <v>78</v>
      </c>
      <c r="L84" s="92" t="s">
        <v>356</v>
      </c>
      <c r="M84" s="93"/>
      <c r="N84" s="93"/>
      <c r="O84" s="93"/>
      <c r="P84" s="146"/>
      <c r="Q84" s="194">
        <v>0</v>
      </c>
      <c r="R84" s="194">
        <v>0</v>
      </c>
      <c r="S84" s="194">
        <v>0</v>
      </c>
      <c r="T84" s="29">
        <v>0</v>
      </c>
      <c r="U84" s="194">
        <v>0</v>
      </c>
      <c r="V84" s="29">
        <v>7</v>
      </c>
      <c r="W84" s="194">
        <v>263.87</v>
      </c>
      <c r="X84" s="147">
        <f t="shared" si="8"/>
        <v>1847.0900000000001</v>
      </c>
      <c r="Y84" s="195">
        <f t="shared" si="9"/>
        <v>1847.0900000000001</v>
      </c>
      <c r="Z84" s="195">
        <v>1847.09</v>
      </c>
      <c r="AA84" s="6" t="s">
        <v>81</v>
      </c>
      <c r="AB84" s="13"/>
      <c r="AC84" s="13"/>
    </row>
    <row r="85" spans="1:29" ht="57" x14ac:dyDescent="0.2">
      <c r="A85" s="117" t="s">
        <v>329</v>
      </c>
      <c r="B85" s="95" t="s">
        <v>424</v>
      </c>
      <c r="C85" s="111" t="s">
        <v>418</v>
      </c>
      <c r="D85" s="29">
        <v>1583980</v>
      </c>
      <c r="E85" s="29" t="s">
        <v>369</v>
      </c>
      <c r="F85" s="91" t="s">
        <v>688</v>
      </c>
      <c r="G85" s="157" t="s">
        <v>371</v>
      </c>
      <c r="H85" s="95" t="s">
        <v>372</v>
      </c>
      <c r="I85" s="95" t="s">
        <v>78</v>
      </c>
      <c r="J85" s="96" t="s">
        <v>79</v>
      </c>
      <c r="K85" s="95" t="s">
        <v>78</v>
      </c>
      <c r="L85" s="92" t="s">
        <v>356</v>
      </c>
      <c r="M85" s="93"/>
      <c r="N85" s="93"/>
      <c r="O85" s="93"/>
      <c r="P85" s="146"/>
      <c r="Q85" s="194">
        <v>0</v>
      </c>
      <c r="R85" s="194">
        <v>0</v>
      </c>
      <c r="S85" s="194">
        <v>0</v>
      </c>
      <c r="T85" s="29">
        <v>0</v>
      </c>
      <c r="U85" s="194">
        <v>0</v>
      </c>
      <c r="V85" s="29">
        <v>7</v>
      </c>
      <c r="W85" s="194">
        <v>263.87</v>
      </c>
      <c r="X85" s="147">
        <f t="shared" si="8"/>
        <v>1847.0900000000001</v>
      </c>
      <c r="Y85" s="195">
        <f t="shared" si="9"/>
        <v>1847.0900000000001</v>
      </c>
      <c r="Z85" s="195">
        <v>1847.09</v>
      </c>
      <c r="AA85" s="6" t="s">
        <v>81</v>
      </c>
      <c r="AB85" s="13"/>
      <c r="AC85" s="13"/>
    </row>
    <row r="86" spans="1:29" ht="57" x14ac:dyDescent="0.2">
      <c r="A86" s="117" t="s">
        <v>329</v>
      </c>
      <c r="B86" s="95" t="s">
        <v>424</v>
      </c>
      <c r="C86" s="111" t="s">
        <v>421</v>
      </c>
      <c r="D86" s="29">
        <v>1582453</v>
      </c>
      <c r="E86" s="29" t="s">
        <v>369</v>
      </c>
      <c r="F86" s="91" t="s">
        <v>688</v>
      </c>
      <c r="G86" s="157" t="s">
        <v>371</v>
      </c>
      <c r="H86" s="95" t="s">
        <v>372</v>
      </c>
      <c r="I86" s="95" t="s">
        <v>78</v>
      </c>
      <c r="J86" s="96" t="s">
        <v>79</v>
      </c>
      <c r="K86" s="95" t="s">
        <v>78</v>
      </c>
      <c r="L86" s="92" t="s">
        <v>356</v>
      </c>
      <c r="M86" s="93"/>
      <c r="N86" s="93"/>
      <c r="O86" s="93"/>
      <c r="P86" s="146"/>
      <c r="Q86" s="194">
        <v>0</v>
      </c>
      <c r="R86" s="194">
        <v>0</v>
      </c>
      <c r="S86" s="194">
        <v>0</v>
      </c>
      <c r="T86" s="29">
        <v>0</v>
      </c>
      <c r="U86" s="194">
        <v>0</v>
      </c>
      <c r="V86" s="29">
        <v>7</v>
      </c>
      <c r="W86" s="194">
        <v>263.87</v>
      </c>
      <c r="X86" s="147">
        <f t="shared" si="8"/>
        <v>1847.0900000000001</v>
      </c>
      <c r="Y86" s="195">
        <f t="shared" si="9"/>
        <v>1847.0900000000001</v>
      </c>
      <c r="Z86" s="195">
        <v>1847.09</v>
      </c>
      <c r="AA86" s="6" t="s">
        <v>81</v>
      </c>
      <c r="AB86" s="13"/>
      <c r="AC86" s="13"/>
    </row>
    <row r="87" spans="1:29" ht="57" x14ac:dyDescent="0.2">
      <c r="A87" s="117" t="s">
        <v>329</v>
      </c>
      <c r="B87" s="95" t="s">
        <v>424</v>
      </c>
      <c r="C87" s="149" t="s">
        <v>422</v>
      </c>
      <c r="D87" s="95">
        <v>1877496</v>
      </c>
      <c r="E87" s="95" t="s">
        <v>369</v>
      </c>
      <c r="F87" s="91" t="s">
        <v>688</v>
      </c>
      <c r="G87" s="157" t="s">
        <v>371</v>
      </c>
      <c r="H87" s="95" t="s">
        <v>372</v>
      </c>
      <c r="I87" s="95" t="s">
        <v>78</v>
      </c>
      <c r="J87" s="96" t="s">
        <v>79</v>
      </c>
      <c r="K87" s="95" t="s">
        <v>78</v>
      </c>
      <c r="L87" s="155" t="s">
        <v>356</v>
      </c>
      <c r="M87" s="151"/>
      <c r="N87" s="151"/>
      <c r="O87" s="151"/>
      <c r="P87" s="152"/>
      <c r="Q87" s="193">
        <v>0</v>
      </c>
      <c r="R87" s="193">
        <v>0</v>
      </c>
      <c r="S87" s="193">
        <v>0</v>
      </c>
      <c r="T87" s="95">
        <v>0</v>
      </c>
      <c r="U87" s="193">
        <v>0</v>
      </c>
      <c r="V87" s="95">
        <v>10</v>
      </c>
      <c r="W87" s="193">
        <v>263.87</v>
      </c>
      <c r="X87" s="153">
        <f t="shared" si="8"/>
        <v>2638.7</v>
      </c>
      <c r="Y87" s="197">
        <f t="shared" si="9"/>
        <v>2638.7</v>
      </c>
      <c r="Z87" s="197">
        <v>2638.7</v>
      </c>
      <c r="AA87" s="6" t="s">
        <v>81</v>
      </c>
      <c r="AB87" s="13"/>
      <c r="AC87" s="13"/>
    </row>
    <row r="88" spans="1:29" ht="57" x14ac:dyDescent="0.2">
      <c r="A88" s="117" t="s">
        <v>329</v>
      </c>
      <c r="B88" s="95" t="s">
        <v>424</v>
      </c>
      <c r="C88" s="111" t="s">
        <v>423</v>
      </c>
      <c r="D88" s="29">
        <v>1591282</v>
      </c>
      <c r="E88" s="29" t="s">
        <v>386</v>
      </c>
      <c r="F88" s="29" t="s">
        <v>688</v>
      </c>
      <c r="G88" s="156" t="s">
        <v>371</v>
      </c>
      <c r="H88" s="29" t="s">
        <v>372</v>
      </c>
      <c r="I88" s="29" t="s">
        <v>78</v>
      </c>
      <c r="J88" s="30" t="s">
        <v>79</v>
      </c>
      <c r="K88" s="29" t="s">
        <v>78</v>
      </c>
      <c r="L88" s="92" t="s">
        <v>356</v>
      </c>
      <c r="M88" s="93"/>
      <c r="N88" s="93"/>
      <c r="O88" s="93"/>
      <c r="P88" s="146"/>
      <c r="Q88" s="194">
        <v>0</v>
      </c>
      <c r="R88" s="194">
        <v>0</v>
      </c>
      <c r="S88" s="195">
        <v>0</v>
      </c>
      <c r="T88" s="29">
        <v>0</v>
      </c>
      <c r="U88" s="194">
        <v>0</v>
      </c>
      <c r="V88" s="29">
        <v>10</v>
      </c>
      <c r="W88" s="194">
        <v>263.87</v>
      </c>
      <c r="X88" s="147">
        <f t="shared" si="8"/>
        <v>2638.7</v>
      </c>
      <c r="Y88" s="195">
        <f t="shared" si="9"/>
        <v>2638.7</v>
      </c>
      <c r="Z88" s="195">
        <v>2638.7</v>
      </c>
      <c r="AA88" s="6" t="s">
        <v>81</v>
      </c>
      <c r="AB88" s="13"/>
      <c r="AC88" s="13"/>
    </row>
    <row r="89" spans="1:29" ht="57" x14ac:dyDescent="0.2">
      <c r="A89" s="117" t="s">
        <v>329</v>
      </c>
      <c r="B89" s="95" t="s">
        <v>424</v>
      </c>
      <c r="C89" s="111" t="s">
        <v>402</v>
      </c>
      <c r="D89" s="29">
        <v>1802321</v>
      </c>
      <c r="E89" s="95" t="s">
        <v>369</v>
      </c>
      <c r="F89" s="29" t="s">
        <v>688</v>
      </c>
      <c r="G89" s="156" t="s">
        <v>371</v>
      </c>
      <c r="H89" s="29" t="s">
        <v>372</v>
      </c>
      <c r="I89" s="29" t="s">
        <v>78</v>
      </c>
      <c r="J89" s="30" t="s">
        <v>79</v>
      </c>
      <c r="K89" s="29" t="s">
        <v>78</v>
      </c>
      <c r="L89" s="92" t="s">
        <v>140</v>
      </c>
      <c r="M89" s="93"/>
      <c r="N89" s="93"/>
      <c r="O89" s="93"/>
      <c r="P89" s="146"/>
      <c r="Q89" s="194">
        <v>0</v>
      </c>
      <c r="R89" s="194">
        <v>0</v>
      </c>
      <c r="S89" s="195">
        <v>0</v>
      </c>
      <c r="T89" s="29">
        <v>0</v>
      </c>
      <c r="U89" s="194">
        <v>0</v>
      </c>
      <c r="V89" s="29">
        <v>7</v>
      </c>
      <c r="W89" s="194">
        <v>263.87</v>
      </c>
      <c r="X89" s="147">
        <f t="shared" si="8"/>
        <v>1847.0900000000001</v>
      </c>
      <c r="Y89" s="195">
        <f t="shared" si="9"/>
        <v>1847.0900000000001</v>
      </c>
      <c r="Z89" s="195">
        <v>1847.09</v>
      </c>
      <c r="AA89" s="6" t="s">
        <v>81</v>
      </c>
      <c r="AB89" s="13"/>
      <c r="AC89" s="13"/>
    </row>
    <row r="90" spans="1:29" ht="57" x14ac:dyDescent="0.2">
      <c r="A90" s="117" t="s">
        <v>329</v>
      </c>
      <c r="B90" s="95" t="s">
        <v>424</v>
      </c>
      <c r="C90" s="111" t="s">
        <v>436</v>
      </c>
      <c r="D90" s="29">
        <v>1879600</v>
      </c>
      <c r="E90" s="95" t="s">
        <v>369</v>
      </c>
      <c r="F90" s="29" t="s">
        <v>688</v>
      </c>
      <c r="G90" s="156" t="s">
        <v>371</v>
      </c>
      <c r="H90" s="29" t="s">
        <v>372</v>
      </c>
      <c r="I90" s="29" t="s">
        <v>78</v>
      </c>
      <c r="J90" s="30" t="s">
        <v>79</v>
      </c>
      <c r="K90" s="29" t="s">
        <v>78</v>
      </c>
      <c r="L90" s="92" t="s">
        <v>140</v>
      </c>
      <c r="M90" s="93"/>
      <c r="N90" s="93"/>
      <c r="O90" s="93"/>
      <c r="P90" s="146"/>
      <c r="Q90" s="194">
        <v>0</v>
      </c>
      <c r="R90" s="194">
        <v>0</v>
      </c>
      <c r="S90" s="195">
        <v>0</v>
      </c>
      <c r="T90" s="29">
        <v>0</v>
      </c>
      <c r="U90" s="194">
        <v>0</v>
      </c>
      <c r="V90" s="29">
        <v>7</v>
      </c>
      <c r="W90" s="194">
        <v>263.87</v>
      </c>
      <c r="X90" s="147">
        <f t="shared" si="8"/>
        <v>1847.0900000000001</v>
      </c>
      <c r="Y90" s="195">
        <f t="shared" si="9"/>
        <v>1847.0900000000001</v>
      </c>
      <c r="Z90" s="195">
        <v>1847.09</v>
      </c>
      <c r="AA90" s="6" t="s">
        <v>81</v>
      </c>
      <c r="AB90" s="13"/>
      <c r="AC90" s="13"/>
    </row>
    <row r="91" spans="1:29" ht="57" x14ac:dyDescent="0.2">
      <c r="A91" s="117" t="s">
        <v>329</v>
      </c>
      <c r="B91" s="95" t="s">
        <v>424</v>
      </c>
      <c r="C91" s="111" t="s">
        <v>400</v>
      </c>
      <c r="D91" s="29">
        <v>1866796</v>
      </c>
      <c r="E91" s="95" t="s">
        <v>369</v>
      </c>
      <c r="F91" s="29" t="s">
        <v>688</v>
      </c>
      <c r="G91" s="156" t="s">
        <v>371</v>
      </c>
      <c r="H91" s="29" t="s">
        <v>372</v>
      </c>
      <c r="I91" s="29" t="s">
        <v>78</v>
      </c>
      <c r="J91" s="30" t="s">
        <v>79</v>
      </c>
      <c r="K91" s="29" t="s">
        <v>78</v>
      </c>
      <c r="L91" s="92" t="s">
        <v>140</v>
      </c>
      <c r="M91" s="93"/>
      <c r="N91" s="93"/>
      <c r="O91" s="93"/>
      <c r="P91" s="146"/>
      <c r="Q91" s="194">
        <v>0</v>
      </c>
      <c r="R91" s="194">
        <v>0</v>
      </c>
      <c r="S91" s="195">
        <v>0</v>
      </c>
      <c r="T91" s="29">
        <v>0</v>
      </c>
      <c r="U91" s="194">
        <v>0</v>
      </c>
      <c r="V91" s="29">
        <v>7</v>
      </c>
      <c r="W91" s="194">
        <v>263.87</v>
      </c>
      <c r="X91" s="147">
        <f t="shared" si="8"/>
        <v>1847.0900000000001</v>
      </c>
      <c r="Y91" s="195">
        <f t="shared" si="9"/>
        <v>1847.0900000000001</v>
      </c>
      <c r="Z91" s="195">
        <v>1847.09</v>
      </c>
      <c r="AA91" s="6" t="s">
        <v>81</v>
      </c>
      <c r="AB91" s="13"/>
      <c r="AC91" s="13"/>
    </row>
    <row r="92" spans="1:29" ht="57" x14ac:dyDescent="0.2">
      <c r="A92" s="117" t="s">
        <v>329</v>
      </c>
      <c r="B92" s="95" t="s">
        <v>424</v>
      </c>
      <c r="C92" s="111" t="s">
        <v>394</v>
      </c>
      <c r="D92" s="29">
        <v>1576267</v>
      </c>
      <c r="E92" s="95" t="s">
        <v>369</v>
      </c>
      <c r="F92" s="29" t="s">
        <v>688</v>
      </c>
      <c r="G92" s="156" t="s">
        <v>371</v>
      </c>
      <c r="H92" s="29" t="s">
        <v>372</v>
      </c>
      <c r="I92" s="29" t="s">
        <v>78</v>
      </c>
      <c r="J92" s="30" t="s">
        <v>79</v>
      </c>
      <c r="K92" s="29" t="s">
        <v>78</v>
      </c>
      <c r="L92" s="92" t="s">
        <v>140</v>
      </c>
      <c r="M92" s="93"/>
      <c r="N92" s="93"/>
      <c r="O92" s="93"/>
      <c r="P92" s="146"/>
      <c r="Q92" s="194">
        <v>0</v>
      </c>
      <c r="R92" s="194">
        <v>0</v>
      </c>
      <c r="S92" s="195">
        <v>0</v>
      </c>
      <c r="T92" s="29">
        <v>0</v>
      </c>
      <c r="U92" s="194">
        <v>0</v>
      </c>
      <c r="V92" s="29">
        <v>7</v>
      </c>
      <c r="W92" s="194">
        <v>263.87</v>
      </c>
      <c r="X92" s="147">
        <f t="shared" si="8"/>
        <v>1847.0900000000001</v>
      </c>
      <c r="Y92" s="195">
        <f t="shared" si="9"/>
        <v>1847.0900000000001</v>
      </c>
      <c r="Z92" s="195">
        <v>1847.09</v>
      </c>
      <c r="AA92" s="6" t="s">
        <v>81</v>
      </c>
      <c r="AB92" s="13"/>
      <c r="AC92" s="13"/>
    </row>
    <row r="93" spans="1:29" ht="57" x14ac:dyDescent="0.2">
      <c r="A93" s="117" t="s">
        <v>329</v>
      </c>
      <c r="B93" s="95" t="s">
        <v>424</v>
      </c>
      <c r="C93" s="111" t="s">
        <v>398</v>
      </c>
      <c r="D93" s="29">
        <v>1848968</v>
      </c>
      <c r="E93" s="95" t="s">
        <v>369</v>
      </c>
      <c r="F93" s="29" t="s">
        <v>688</v>
      </c>
      <c r="G93" s="156" t="s">
        <v>371</v>
      </c>
      <c r="H93" s="29" t="s">
        <v>372</v>
      </c>
      <c r="I93" s="29" t="s">
        <v>78</v>
      </c>
      <c r="J93" s="30" t="s">
        <v>79</v>
      </c>
      <c r="K93" s="29" t="s">
        <v>78</v>
      </c>
      <c r="L93" s="92" t="s">
        <v>140</v>
      </c>
      <c r="M93" s="93"/>
      <c r="N93" s="93"/>
      <c r="O93" s="93"/>
      <c r="P93" s="146"/>
      <c r="Q93" s="194">
        <v>0</v>
      </c>
      <c r="R93" s="194">
        <v>0</v>
      </c>
      <c r="S93" s="195">
        <v>0</v>
      </c>
      <c r="T93" s="29">
        <v>0</v>
      </c>
      <c r="U93" s="194">
        <v>0</v>
      </c>
      <c r="V93" s="29">
        <v>7</v>
      </c>
      <c r="W93" s="194">
        <v>263.87</v>
      </c>
      <c r="X93" s="147">
        <f t="shared" si="8"/>
        <v>1847.0900000000001</v>
      </c>
      <c r="Y93" s="195">
        <f t="shared" si="9"/>
        <v>1847.0900000000001</v>
      </c>
      <c r="Z93" s="195">
        <v>1847.09</v>
      </c>
      <c r="AA93" s="6" t="s">
        <v>81</v>
      </c>
      <c r="AB93" s="13"/>
      <c r="AC93" s="13"/>
    </row>
    <row r="94" spans="1:29" ht="57" x14ac:dyDescent="0.2">
      <c r="A94" s="117" t="s">
        <v>329</v>
      </c>
      <c r="B94" s="95" t="s">
        <v>424</v>
      </c>
      <c r="C94" s="111" t="s">
        <v>399</v>
      </c>
      <c r="D94" s="29">
        <v>1878395</v>
      </c>
      <c r="E94" s="95" t="s">
        <v>369</v>
      </c>
      <c r="F94" s="29" t="s">
        <v>688</v>
      </c>
      <c r="G94" s="156" t="s">
        <v>371</v>
      </c>
      <c r="H94" s="29" t="s">
        <v>372</v>
      </c>
      <c r="I94" s="29" t="s">
        <v>78</v>
      </c>
      <c r="J94" s="30" t="s">
        <v>79</v>
      </c>
      <c r="K94" s="29" t="s">
        <v>78</v>
      </c>
      <c r="L94" s="92" t="s">
        <v>140</v>
      </c>
      <c r="M94" s="93"/>
      <c r="N94" s="93"/>
      <c r="O94" s="93"/>
      <c r="P94" s="146"/>
      <c r="Q94" s="194">
        <v>0</v>
      </c>
      <c r="R94" s="194">
        <v>0</v>
      </c>
      <c r="S94" s="195">
        <v>0</v>
      </c>
      <c r="T94" s="29">
        <v>0</v>
      </c>
      <c r="U94" s="194">
        <v>0</v>
      </c>
      <c r="V94" s="29">
        <v>7</v>
      </c>
      <c r="W94" s="194">
        <v>263.87</v>
      </c>
      <c r="X94" s="147">
        <f t="shared" si="8"/>
        <v>1847.0900000000001</v>
      </c>
      <c r="Y94" s="195">
        <f t="shared" si="9"/>
        <v>1847.0900000000001</v>
      </c>
      <c r="Z94" s="195">
        <v>1847.09</v>
      </c>
      <c r="AA94" s="6" t="s">
        <v>81</v>
      </c>
      <c r="AB94" s="13"/>
      <c r="AC94" s="13"/>
    </row>
    <row r="95" spans="1:29" ht="57" x14ac:dyDescent="0.2">
      <c r="A95" s="117" t="s">
        <v>329</v>
      </c>
      <c r="B95" s="95" t="s">
        <v>424</v>
      </c>
      <c r="C95" s="111" t="s">
        <v>388</v>
      </c>
      <c r="D95" s="29">
        <v>1879685</v>
      </c>
      <c r="E95" s="95" t="s">
        <v>369</v>
      </c>
      <c r="F95" s="29" t="s">
        <v>688</v>
      </c>
      <c r="G95" s="156" t="s">
        <v>371</v>
      </c>
      <c r="H95" s="29" t="s">
        <v>372</v>
      </c>
      <c r="I95" s="29" t="s">
        <v>78</v>
      </c>
      <c r="J95" s="30" t="s">
        <v>79</v>
      </c>
      <c r="K95" s="29" t="s">
        <v>78</v>
      </c>
      <c r="L95" s="92" t="s">
        <v>140</v>
      </c>
      <c r="M95" s="93"/>
      <c r="N95" s="93"/>
      <c r="O95" s="93"/>
      <c r="P95" s="146"/>
      <c r="Q95" s="194">
        <v>0</v>
      </c>
      <c r="R95" s="194">
        <v>0</v>
      </c>
      <c r="S95" s="195">
        <v>0</v>
      </c>
      <c r="T95" s="29">
        <v>0</v>
      </c>
      <c r="U95" s="194">
        <v>0</v>
      </c>
      <c r="V95" s="29">
        <v>7</v>
      </c>
      <c r="W95" s="194">
        <v>263.87</v>
      </c>
      <c r="X95" s="147">
        <f t="shared" si="8"/>
        <v>1847.0900000000001</v>
      </c>
      <c r="Y95" s="195">
        <f t="shared" si="9"/>
        <v>1847.0900000000001</v>
      </c>
      <c r="Z95" s="195">
        <v>1847.09</v>
      </c>
      <c r="AA95" s="6" t="s">
        <v>81</v>
      </c>
      <c r="AB95" s="13"/>
      <c r="AC95" s="13"/>
    </row>
    <row r="96" spans="1:29" ht="57" x14ac:dyDescent="0.2">
      <c r="A96" s="117" t="s">
        <v>329</v>
      </c>
      <c r="B96" s="95" t="s">
        <v>424</v>
      </c>
      <c r="C96" s="111" t="s">
        <v>396</v>
      </c>
      <c r="D96" s="29">
        <v>1589474</v>
      </c>
      <c r="E96" s="95" t="s">
        <v>369</v>
      </c>
      <c r="F96" s="29" t="s">
        <v>688</v>
      </c>
      <c r="G96" s="156" t="s">
        <v>371</v>
      </c>
      <c r="H96" s="29" t="s">
        <v>372</v>
      </c>
      <c r="I96" s="29" t="s">
        <v>78</v>
      </c>
      <c r="J96" s="30" t="s">
        <v>79</v>
      </c>
      <c r="K96" s="29" t="s">
        <v>78</v>
      </c>
      <c r="L96" s="92" t="s">
        <v>140</v>
      </c>
      <c r="M96" s="93"/>
      <c r="N96" s="93"/>
      <c r="O96" s="93"/>
      <c r="P96" s="146"/>
      <c r="Q96" s="194">
        <v>0</v>
      </c>
      <c r="R96" s="194">
        <v>0</v>
      </c>
      <c r="S96" s="195">
        <v>0</v>
      </c>
      <c r="T96" s="29">
        <v>0</v>
      </c>
      <c r="U96" s="194">
        <v>0</v>
      </c>
      <c r="V96" s="29">
        <v>7</v>
      </c>
      <c r="W96" s="194">
        <v>263.87</v>
      </c>
      <c r="X96" s="147">
        <f t="shared" si="8"/>
        <v>1847.0900000000001</v>
      </c>
      <c r="Y96" s="195">
        <f t="shared" si="9"/>
        <v>1847.0900000000001</v>
      </c>
      <c r="Z96" s="195">
        <v>1847.09</v>
      </c>
      <c r="AA96" s="6" t="s">
        <v>81</v>
      </c>
      <c r="AB96" s="13"/>
      <c r="AC96" s="13"/>
    </row>
    <row r="97" spans="1:29" ht="57" x14ac:dyDescent="0.2">
      <c r="A97" s="117" t="s">
        <v>329</v>
      </c>
      <c r="B97" s="95" t="s">
        <v>424</v>
      </c>
      <c r="C97" s="111" t="s">
        <v>437</v>
      </c>
      <c r="D97" s="29">
        <v>1878662</v>
      </c>
      <c r="E97" s="95" t="s">
        <v>369</v>
      </c>
      <c r="F97" s="29" t="s">
        <v>688</v>
      </c>
      <c r="G97" s="156" t="s">
        <v>371</v>
      </c>
      <c r="H97" s="29" t="s">
        <v>372</v>
      </c>
      <c r="I97" s="29" t="s">
        <v>78</v>
      </c>
      <c r="J97" s="30" t="s">
        <v>79</v>
      </c>
      <c r="K97" s="29" t="s">
        <v>78</v>
      </c>
      <c r="L97" s="92" t="s">
        <v>140</v>
      </c>
      <c r="M97" s="93"/>
      <c r="N97" s="93"/>
      <c r="O97" s="93"/>
      <c r="P97" s="146"/>
      <c r="Q97" s="194">
        <v>0</v>
      </c>
      <c r="R97" s="194">
        <v>0</v>
      </c>
      <c r="S97" s="195">
        <v>0</v>
      </c>
      <c r="T97" s="29">
        <v>0</v>
      </c>
      <c r="U97" s="194">
        <v>0</v>
      </c>
      <c r="V97" s="29">
        <v>7</v>
      </c>
      <c r="W97" s="194">
        <v>263.87</v>
      </c>
      <c r="X97" s="147">
        <f t="shared" si="8"/>
        <v>1847.0900000000001</v>
      </c>
      <c r="Y97" s="195">
        <f t="shared" si="9"/>
        <v>1847.0900000000001</v>
      </c>
      <c r="Z97" s="195">
        <v>1847.09</v>
      </c>
      <c r="AA97" s="6" t="s">
        <v>81</v>
      </c>
      <c r="AB97" s="13"/>
      <c r="AC97" s="13"/>
    </row>
    <row r="98" spans="1:29" ht="57" x14ac:dyDescent="0.2">
      <c r="A98" s="117" t="s">
        <v>329</v>
      </c>
      <c r="B98" s="95" t="s">
        <v>424</v>
      </c>
      <c r="C98" s="111" t="s">
        <v>393</v>
      </c>
      <c r="D98" s="29">
        <v>1879200</v>
      </c>
      <c r="E98" s="95" t="s">
        <v>369</v>
      </c>
      <c r="F98" s="29" t="s">
        <v>688</v>
      </c>
      <c r="G98" s="156" t="s">
        <v>371</v>
      </c>
      <c r="H98" s="29" t="s">
        <v>372</v>
      </c>
      <c r="I98" s="29" t="s">
        <v>78</v>
      </c>
      <c r="J98" s="30" t="s">
        <v>79</v>
      </c>
      <c r="K98" s="29" t="s">
        <v>78</v>
      </c>
      <c r="L98" s="92" t="s">
        <v>140</v>
      </c>
      <c r="M98" s="93"/>
      <c r="N98" s="93"/>
      <c r="O98" s="93"/>
      <c r="P98" s="146"/>
      <c r="Q98" s="194">
        <v>0</v>
      </c>
      <c r="R98" s="194">
        <v>0</v>
      </c>
      <c r="S98" s="195">
        <v>0</v>
      </c>
      <c r="T98" s="29">
        <v>0</v>
      </c>
      <c r="U98" s="194">
        <v>0</v>
      </c>
      <c r="V98" s="29">
        <v>7</v>
      </c>
      <c r="W98" s="194">
        <v>263.87</v>
      </c>
      <c r="X98" s="147">
        <f t="shared" si="8"/>
        <v>1847.0900000000001</v>
      </c>
      <c r="Y98" s="195">
        <f t="shared" si="9"/>
        <v>1847.0900000000001</v>
      </c>
      <c r="Z98" s="195">
        <v>1847.09</v>
      </c>
      <c r="AA98" s="6" t="s">
        <v>81</v>
      </c>
      <c r="AB98" s="13"/>
      <c r="AC98" s="13"/>
    </row>
    <row r="99" spans="1:29" ht="57" x14ac:dyDescent="0.2">
      <c r="A99" s="117" t="s">
        <v>329</v>
      </c>
      <c r="B99" s="95" t="s">
        <v>424</v>
      </c>
      <c r="C99" s="111" t="s">
        <v>392</v>
      </c>
      <c r="D99" s="29">
        <v>1866257</v>
      </c>
      <c r="E99" s="95" t="s">
        <v>369</v>
      </c>
      <c r="F99" s="29" t="s">
        <v>688</v>
      </c>
      <c r="G99" s="156" t="s">
        <v>371</v>
      </c>
      <c r="H99" s="29" t="s">
        <v>372</v>
      </c>
      <c r="I99" s="29" t="s">
        <v>78</v>
      </c>
      <c r="J99" s="30" t="s">
        <v>79</v>
      </c>
      <c r="K99" s="29" t="s">
        <v>78</v>
      </c>
      <c r="L99" s="92" t="s">
        <v>140</v>
      </c>
      <c r="M99" s="93"/>
      <c r="N99" s="93"/>
      <c r="O99" s="93"/>
      <c r="P99" s="146"/>
      <c r="Q99" s="194">
        <v>0</v>
      </c>
      <c r="R99" s="194">
        <v>0</v>
      </c>
      <c r="S99" s="195">
        <v>0</v>
      </c>
      <c r="T99" s="29">
        <v>0</v>
      </c>
      <c r="U99" s="194">
        <v>0</v>
      </c>
      <c r="V99" s="29">
        <v>7</v>
      </c>
      <c r="W99" s="194">
        <v>263.87</v>
      </c>
      <c r="X99" s="147">
        <f t="shared" si="8"/>
        <v>1847.0900000000001</v>
      </c>
      <c r="Y99" s="195">
        <f t="shared" si="9"/>
        <v>1847.0900000000001</v>
      </c>
      <c r="Z99" s="195">
        <v>1847.09</v>
      </c>
      <c r="AA99" s="6" t="s">
        <v>81</v>
      </c>
      <c r="AB99" s="13"/>
      <c r="AC99" s="13"/>
    </row>
    <row r="100" spans="1:29" ht="57" x14ac:dyDescent="0.2">
      <c r="A100" s="117" t="s">
        <v>329</v>
      </c>
      <c r="B100" s="95" t="s">
        <v>424</v>
      </c>
      <c r="C100" s="111" t="s">
        <v>397</v>
      </c>
      <c r="D100" s="29">
        <v>1513435</v>
      </c>
      <c r="E100" s="95" t="s">
        <v>369</v>
      </c>
      <c r="F100" s="29" t="s">
        <v>688</v>
      </c>
      <c r="G100" s="156" t="s">
        <v>371</v>
      </c>
      <c r="H100" s="29" t="s">
        <v>372</v>
      </c>
      <c r="I100" s="29" t="s">
        <v>78</v>
      </c>
      <c r="J100" s="30" t="s">
        <v>79</v>
      </c>
      <c r="K100" s="29" t="s">
        <v>78</v>
      </c>
      <c r="L100" s="92" t="s">
        <v>140</v>
      </c>
      <c r="M100" s="93"/>
      <c r="N100" s="93"/>
      <c r="O100" s="93"/>
      <c r="P100" s="146"/>
      <c r="Q100" s="194">
        <v>0</v>
      </c>
      <c r="R100" s="194">
        <v>0</v>
      </c>
      <c r="S100" s="195">
        <v>0</v>
      </c>
      <c r="T100" s="29">
        <v>0</v>
      </c>
      <c r="U100" s="194">
        <v>0</v>
      </c>
      <c r="V100" s="29">
        <v>7</v>
      </c>
      <c r="W100" s="194">
        <v>263.87</v>
      </c>
      <c r="X100" s="147">
        <f t="shared" si="8"/>
        <v>1847.0900000000001</v>
      </c>
      <c r="Y100" s="195">
        <f t="shared" si="9"/>
        <v>1847.0900000000001</v>
      </c>
      <c r="Z100" s="195">
        <v>1847.09</v>
      </c>
      <c r="AA100" s="6" t="s">
        <v>81</v>
      </c>
      <c r="AB100" s="13"/>
      <c r="AC100" s="13"/>
    </row>
    <row r="101" spans="1:29" ht="57" x14ac:dyDescent="0.2">
      <c r="A101" s="117" t="s">
        <v>329</v>
      </c>
      <c r="B101" s="95" t="s">
        <v>424</v>
      </c>
      <c r="C101" s="111" t="s">
        <v>395</v>
      </c>
      <c r="D101" s="29">
        <v>1879065</v>
      </c>
      <c r="E101" s="95" t="s">
        <v>369</v>
      </c>
      <c r="F101" s="29" t="s">
        <v>688</v>
      </c>
      <c r="G101" s="156" t="s">
        <v>371</v>
      </c>
      <c r="H101" s="29" t="s">
        <v>372</v>
      </c>
      <c r="I101" s="29" t="s">
        <v>78</v>
      </c>
      <c r="J101" s="30" t="s">
        <v>79</v>
      </c>
      <c r="K101" s="29" t="s">
        <v>78</v>
      </c>
      <c r="L101" s="92" t="s">
        <v>140</v>
      </c>
      <c r="M101" s="93"/>
      <c r="N101" s="93"/>
      <c r="O101" s="93"/>
      <c r="P101" s="146"/>
      <c r="Q101" s="194">
        <v>0</v>
      </c>
      <c r="R101" s="194">
        <v>0</v>
      </c>
      <c r="S101" s="195">
        <v>0</v>
      </c>
      <c r="T101" s="29">
        <v>0</v>
      </c>
      <c r="U101" s="194">
        <v>0</v>
      </c>
      <c r="V101" s="29">
        <v>7</v>
      </c>
      <c r="W101" s="194">
        <v>263.87</v>
      </c>
      <c r="X101" s="147">
        <f t="shared" si="8"/>
        <v>1847.0900000000001</v>
      </c>
      <c r="Y101" s="195">
        <f t="shared" si="9"/>
        <v>1847.0900000000001</v>
      </c>
      <c r="Z101" s="195">
        <v>1847.09</v>
      </c>
      <c r="AA101" s="6" t="s">
        <v>81</v>
      </c>
      <c r="AB101" s="13"/>
      <c r="AC101" s="13"/>
    </row>
    <row r="102" spans="1:29" ht="57" x14ac:dyDescent="0.2">
      <c r="A102" s="117" t="s">
        <v>329</v>
      </c>
      <c r="B102" s="95" t="s">
        <v>424</v>
      </c>
      <c r="C102" s="111" t="s">
        <v>438</v>
      </c>
      <c r="D102" s="29">
        <v>1878387</v>
      </c>
      <c r="E102" s="95" t="s">
        <v>369</v>
      </c>
      <c r="F102" s="29" t="s">
        <v>688</v>
      </c>
      <c r="G102" s="156" t="s">
        <v>371</v>
      </c>
      <c r="H102" s="29" t="s">
        <v>372</v>
      </c>
      <c r="I102" s="29" t="s">
        <v>78</v>
      </c>
      <c r="J102" s="30" t="s">
        <v>79</v>
      </c>
      <c r="K102" s="29" t="s">
        <v>78</v>
      </c>
      <c r="L102" s="92" t="s">
        <v>140</v>
      </c>
      <c r="M102" s="93"/>
      <c r="N102" s="93"/>
      <c r="O102" s="93"/>
      <c r="P102" s="146"/>
      <c r="Q102" s="194">
        <v>0</v>
      </c>
      <c r="R102" s="194">
        <v>0</v>
      </c>
      <c r="S102" s="195">
        <v>0</v>
      </c>
      <c r="T102" s="29">
        <v>0</v>
      </c>
      <c r="U102" s="194">
        <v>0</v>
      </c>
      <c r="V102" s="29">
        <v>8</v>
      </c>
      <c r="W102" s="194">
        <v>263.87</v>
      </c>
      <c r="X102" s="147">
        <f t="shared" si="8"/>
        <v>2110.96</v>
      </c>
      <c r="Y102" s="195">
        <f t="shared" si="9"/>
        <v>2110.96</v>
      </c>
      <c r="Z102" s="195">
        <v>2110.96</v>
      </c>
      <c r="AA102" s="6" t="s">
        <v>81</v>
      </c>
      <c r="AB102" s="13"/>
      <c r="AC102" s="13"/>
    </row>
    <row r="103" spans="1:29" ht="57" x14ac:dyDescent="0.2">
      <c r="A103" s="117" t="s">
        <v>329</v>
      </c>
      <c r="B103" s="95" t="s">
        <v>424</v>
      </c>
      <c r="C103" s="111" t="s">
        <v>387</v>
      </c>
      <c r="D103" s="29">
        <v>18776774</v>
      </c>
      <c r="E103" s="95" t="s">
        <v>386</v>
      </c>
      <c r="F103" s="29" t="s">
        <v>688</v>
      </c>
      <c r="G103" s="156" t="s">
        <v>371</v>
      </c>
      <c r="H103" s="29" t="s">
        <v>372</v>
      </c>
      <c r="I103" s="29" t="s">
        <v>78</v>
      </c>
      <c r="J103" s="30" t="s">
        <v>79</v>
      </c>
      <c r="K103" s="29" t="s">
        <v>78</v>
      </c>
      <c r="L103" s="92" t="s">
        <v>140</v>
      </c>
      <c r="M103" s="93"/>
      <c r="N103" s="93"/>
      <c r="O103" s="93"/>
      <c r="P103" s="146"/>
      <c r="Q103" s="194">
        <v>0</v>
      </c>
      <c r="R103" s="194">
        <v>0</v>
      </c>
      <c r="S103" s="195">
        <v>0</v>
      </c>
      <c r="T103" s="29">
        <v>0</v>
      </c>
      <c r="U103" s="194">
        <v>0</v>
      </c>
      <c r="V103" s="29">
        <v>3</v>
      </c>
      <c r="W103" s="194">
        <v>263.87</v>
      </c>
      <c r="X103" s="147">
        <f t="shared" si="8"/>
        <v>791.61</v>
      </c>
      <c r="Y103" s="195">
        <f t="shared" si="9"/>
        <v>791.61</v>
      </c>
      <c r="Z103" s="195">
        <v>791.61</v>
      </c>
      <c r="AA103" s="6" t="s">
        <v>81</v>
      </c>
      <c r="AB103" s="13"/>
      <c r="AC103" s="13"/>
    </row>
    <row r="104" spans="1:29" ht="57" x14ac:dyDescent="0.2">
      <c r="A104" s="117" t="s">
        <v>329</v>
      </c>
      <c r="B104" s="95" t="s">
        <v>424</v>
      </c>
      <c r="C104" s="111" t="s">
        <v>390</v>
      </c>
      <c r="D104" s="29">
        <v>1879596</v>
      </c>
      <c r="E104" s="29" t="s">
        <v>369</v>
      </c>
      <c r="F104" s="29" t="s">
        <v>689</v>
      </c>
      <c r="G104" s="156" t="s">
        <v>371</v>
      </c>
      <c r="H104" s="29" t="s">
        <v>372</v>
      </c>
      <c r="I104" s="29" t="s">
        <v>78</v>
      </c>
      <c r="J104" s="30" t="s">
        <v>79</v>
      </c>
      <c r="K104" s="29" t="s">
        <v>78</v>
      </c>
      <c r="L104" s="92" t="s">
        <v>140</v>
      </c>
      <c r="M104" s="93"/>
      <c r="N104" s="93"/>
      <c r="O104" s="93"/>
      <c r="P104" s="146"/>
      <c r="Q104" s="194">
        <v>0</v>
      </c>
      <c r="R104" s="194">
        <v>0</v>
      </c>
      <c r="S104" s="195">
        <v>0</v>
      </c>
      <c r="T104" s="29">
        <v>0</v>
      </c>
      <c r="U104" s="194">
        <v>0</v>
      </c>
      <c r="V104" s="29">
        <v>4</v>
      </c>
      <c r="W104" s="194">
        <v>263.87</v>
      </c>
      <c r="X104" s="147">
        <f t="shared" si="8"/>
        <v>1055.48</v>
      </c>
      <c r="Y104" s="195">
        <f t="shared" si="9"/>
        <v>1055.48</v>
      </c>
      <c r="Z104" s="195">
        <v>1055.48</v>
      </c>
      <c r="AA104" s="6" t="s">
        <v>81</v>
      </c>
      <c r="AB104" s="13"/>
      <c r="AC104" s="13"/>
    </row>
    <row r="105" spans="1:29" ht="57" x14ac:dyDescent="0.2">
      <c r="A105" s="117" t="s">
        <v>329</v>
      </c>
      <c r="B105" s="95" t="s">
        <v>424</v>
      </c>
      <c r="C105" s="111" t="s">
        <v>439</v>
      </c>
      <c r="D105" s="29">
        <v>1879251</v>
      </c>
      <c r="E105" s="29" t="s">
        <v>369</v>
      </c>
      <c r="F105" s="29" t="s">
        <v>688</v>
      </c>
      <c r="G105" s="156" t="s">
        <v>371</v>
      </c>
      <c r="H105" s="29" t="s">
        <v>372</v>
      </c>
      <c r="I105" s="29" t="s">
        <v>78</v>
      </c>
      <c r="J105" s="30" t="s">
        <v>79</v>
      </c>
      <c r="K105" s="29" t="s">
        <v>78</v>
      </c>
      <c r="L105" s="92" t="s">
        <v>440</v>
      </c>
      <c r="M105" s="93"/>
      <c r="N105" s="93"/>
      <c r="O105" s="93"/>
      <c r="P105" s="146"/>
      <c r="Q105" s="194">
        <v>0</v>
      </c>
      <c r="R105" s="194">
        <v>0</v>
      </c>
      <c r="S105" s="195">
        <v>0</v>
      </c>
      <c r="T105" s="29">
        <v>0</v>
      </c>
      <c r="U105" s="194">
        <v>0</v>
      </c>
      <c r="V105" s="29">
        <v>7</v>
      </c>
      <c r="W105" s="194">
        <v>263.87</v>
      </c>
      <c r="X105" s="147">
        <f t="shared" si="8"/>
        <v>1847.0900000000001</v>
      </c>
      <c r="Y105" s="195">
        <f t="shared" si="9"/>
        <v>1847.0900000000001</v>
      </c>
      <c r="Z105" s="195">
        <v>1847.09</v>
      </c>
      <c r="AA105" s="6" t="s">
        <v>81</v>
      </c>
      <c r="AB105" s="13"/>
      <c r="AC105" s="13"/>
    </row>
    <row r="106" spans="1:29" ht="57" x14ac:dyDescent="0.2">
      <c r="A106" s="117" t="s">
        <v>329</v>
      </c>
      <c r="B106" s="95" t="s">
        <v>424</v>
      </c>
      <c r="C106" s="111" t="s">
        <v>441</v>
      </c>
      <c r="D106" s="29">
        <v>1600516</v>
      </c>
      <c r="E106" s="29" t="s">
        <v>369</v>
      </c>
      <c r="F106" s="29" t="s">
        <v>688</v>
      </c>
      <c r="G106" s="156" t="s">
        <v>371</v>
      </c>
      <c r="H106" s="29" t="s">
        <v>372</v>
      </c>
      <c r="I106" s="29" t="s">
        <v>78</v>
      </c>
      <c r="J106" s="30" t="s">
        <v>79</v>
      </c>
      <c r="K106" s="29" t="s">
        <v>78</v>
      </c>
      <c r="L106" s="92" t="s">
        <v>440</v>
      </c>
      <c r="M106" s="93"/>
      <c r="N106" s="93"/>
      <c r="O106" s="93"/>
      <c r="P106" s="146"/>
      <c r="Q106" s="194">
        <v>0</v>
      </c>
      <c r="R106" s="194">
        <v>0</v>
      </c>
      <c r="S106" s="195">
        <v>0</v>
      </c>
      <c r="T106" s="29">
        <v>0</v>
      </c>
      <c r="U106" s="194">
        <v>0</v>
      </c>
      <c r="V106" s="29">
        <v>7</v>
      </c>
      <c r="W106" s="194">
        <v>263.87</v>
      </c>
      <c r="X106" s="147">
        <f t="shared" si="8"/>
        <v>1847.0900000000001</v>
      </c>
      <c r="Y106" s="195">
        <f t="shared" si="9"/>
        <v>1847.0900000000001</v>
      </c>
      <c r="Z106" s="195">
        <v>1847.09</v>
      </c>
      <c r="AA106" s="6" t="s">
        <v>81</v>
      </c>
      <c r="AB106" s="13"/>
      <c r="AC106" s="13"/>
    </row>
    <row r="107" spans="1:29" ht="57" x14ac:dyDescent="0.2">
      <c r="A107" s="117" t="s">
        <v>329</v>
      </c>
      <c r="B107" s="95" t="s">
        <v>424</v>
      </c>
      <c r="C107" s="111" t="s">
        <v>442</v>
      </c>
      <c r="D107" s="29">
        <v>1710516</v>
      </c>
      <c r="E107" s="29" t="s">
        <v>369</v>
      </c>
      <c r="F107" s="29" t="s">
        <v>688</v>
      </c>
      <c r="G107" s="156" t="s">
        <v>371</v>
      </c>
      <c r="H107" s="29" t="s">
        <v>372</v>
      </c>
      <c r="I107" s="29" t="s">
        <v>78</v>
      </c>
      <c r="J107" s="30" t="s">
        <v>79</v>
      </c>
      <c r="K107" s="29" t="s">
        <v>78</v>
      </c>
      <c r="L107" s="92" t="s">
        <v>440</v>
      </c>
      <c r="M107" s="93"/>
      <c r="N107" s="93"/>
      <c r="O107" s="93"/>
      <c r="P107" s="146"/>
      <c r="Q107" s="194">
        <v>0</v>
      </c>
      <c r="R107" s="194">
        <v>0</v>
      </c>
      <c r="S107" s="195">
        <v>0</v>
      </c>
      <c r="T107" s="29">
        <v>0</v>
      </c>
      <c r="U107" s="194">
        <v>0</v>
      </c>
      <c r="V107" s="29">
        <v>2</v>
      </c>
      <c r="W107" s="194">
        <v>263.87</v>
      </c>
      <c r="X107" s="147">
        <f t="shared" si="8"/>
        <v>527.74</v>
      </c>
      <c r="Y107" s="195">
        <f t="shared" si="9"/>
        <v>527.74</v>
      </c>
      <c r="Z107" s="195">
        <v>527.74</v>
      </c>
      <c r="AA107" s="6" t="s">
        <v>81</v>
      </c>
      <c r="AB107" s="13"/>
      <c r="AC107" s="13"/>
    </row>
    <row r="108" spans="1:29" ht="57" x14ac:dyDescent="0.2">
      <c r="A108" s="124" t="s">
        <v>329</v>
      </c>
      <c r="B108" s="29" t="s">
        <v>424</v>
      </c>
      <c r="C108" s="111" t="s">
        <v>443</v>
      </c>
      <c r="D108" s="29">
        <v>1877771</v>
      </c>
      <c r="E108" s="29" t="s">
        <v>386</v>
      </c>
      <c r="F108" s="29" t="s">
        <v>688</v>
      </c>
      <c r="G108" s="224" t="s">
        <v>371</v>
      </c>
      <c r="H108" s="29" t="s">
        <v>372</v>
      </c>
      <c r="I108" s="29" t="s">
        <v>78</v>
      </c>
      <c r="J108" s="30" t="s">
        <v>79</v>
      </c>
      <c r="K108" s="29" t="s">
        <v>78</v>
      </c>
      <c r="L108" s="92" t="s">
        <v>440</v>
      </c>
      <c r="M108" s="236"/>
      <c r="N108" s="93"/>
      <c r="O108" s="93"/>
      <c r="P108" s="146"/>
      <c r="Q108" s="194">
        <v>0</v>
      </c>
      <c r="R108" s="194">
        <v>0</v>
      </c>
      <c r="S108" s="195">
        <v>0</v>
      </c>
      <c r="T108" s="29">
        <v>0</v>
      </c>
      <c r="U108" s="194">
        <v>0</v>
      </c>
      <c r="V108" s="29">
        <v>7</v>
      </c>
      <c r="W108" s="194">
        <v>263.87</v>
      </c>
      <c r="X108" s="147">
        <f t="shared" si="8"/>
        <v>1847.0900000000001</v>
      </c>
      <c r="Y108" s="195">
        <f t="shared" si="9"/>
        <v>1847.0900000000001</v>
      </c>
      <c r="Z108" s="195">
        <v>1847.09</v>
      </c>
      <c r="AA108" s="6" t="s">
        <v>81</v>
      </c>
      <c r="AB108" s="13"/>
      <c r="AC108" s="13"/>
    </row>
    <row r="109" spans="1:29" ht="42.75" x14ac:dyDescent="0.2">
      <c r="A109" s="124" t="s">
        <v>329</v>
      </c>
      <c r="B109" s="200" t="s">
        <v>942</v>
      </c>
      <c r="C109" s="113" t="s">
        <v>878</v>
      </c>
      <c r="D109" s="6" t="s">
        <v>879</v>
      </c>
      <c r="E109" s="6" t="s">
        <v>880</v>
      </c>
      <c r="F109" s="6" t="s">
        <v>943</v>
      </c>
      <c r="G109" s="225"/>
      <c r="H109" s="51"/>
      <c r="I109" s="51" t="s">
        <v>78</v>
      </c>
      <c r="J109" s="53" t="s">
        <v>129</v>
      </c>
      <c r="K109" s="51" t="s">
        <v>78</v>
      </c>
      <c r="L109" s="90" t="s">
        <v>944</v>
      </c>
      <c r="M109" s="88" t="s">
        <v>945</v>
      </c>
      <c r="N109" s="9" t="s">
        <v>945</v>
      </c>
      <c r="O109" s="10"/>
      <c r="P109" s="33"/>
      <c r="Q109" s="33">
        <v>0</v>
      </c>
      <c r="R109" s="33">
        <v>0</v>
      </c>
      <c r="S109" s="34">
        <f t="shared" ref="S109:S116" si="10">Q109+R109</f>
        <v>0</v>
      </c>
      <c r="T109" s="6">
        <v>0</v>
      </c>
      <c r="U109" s="33">
        <v>0</v>
      </c>
      <c r="V109" s="6">
        <v>3</v>
      </c>
      <c r="W109" s="33">
        <v>263.87</v>
      </c>
      <c r="X109" s="234">
        <v>3</v>
      </c>
      <c r="Y109" s="34">
        <f t="shared" si="9"/>
        <v>791.61</v>
      </c>
      <c r="Z109" s="34">
        <f t="shared" ref="Z109:Z116" si="11">S109+Y109</f>
        <v>791.61</v>
      </c>
      <c r="AA109" s="235"/>
      <c r="AB109" s="13"/>
      <c r="AC109" s="13"/>
    </row>
    <row r="110" spans="1:29" ht="28.5" x14ac:dyDescent="0.2">
      <c r="A110" s="124" t="s">
        <v>329</v>
      </c>
      <c r="B110" s="200" t="s">
        <v>942</v>
      </c>
      <c r="C110" s="113" t="s">
        <v>883</v>
      </c>
      <c r="D110" s="6" t="s">
        <v>884</v>
      </c>
      <c r="E110" s="6" t="s">
        <v>885</v>
      </c>
      <c r="F110" s="6" t="s">
        <v>946</v>
      </c>
      <c r="G110" s="225"/>
      <c r="H110" s="51"/>
      <c r="I110" s="51" t="s">
        <v>78</v>
      </c>
      <c r="J110" s="53" t="s">
        <v>129</v>
      </c>
      <c r="K110" s="51" t="s">
        <v>78</v>
      </c>
      <c r="L110" s="90" t="s">
        <v>317</v>
      </c>
      <c r="M110" s="88">
        <v>44984</v>
      </c>
      <c r="N110" s="9">
        <v>44984</v>
      </c>
      <c r="O110" s="10"/>
      <c r="P110" s="33"/>
      <c r="Q110" s="33">
        <v>0</v>
      </c>
      <c r="R110" s="33">
        <v>0</v>
      </c>
      <c r="S110" s="34">
        <f t="shared" si="10"/>
        <v>0</v>
      </c>
      <c r="T110" s="6">
        <v>0</v>
      </c>
      <c r="U110" s="33">
        <v>0</v>
      </c>
      <c r="V110" s="6">
        <v>1</v>
      </c>
      <c r="W110" s="33">
        <v>263.87</v>
      </c>
      <c r="X110" s="6">
        <v>1</v>
      </c>
      <c r="Y110" s="34">
        <f t="shared" si="9"/>
        <v>263.87</v>
      </c>
      <c r="Z110" s="34">
        <f t="shared" si="11"/>
        <v>263.87</v>
      </c>
      <c r="AA110" s="235"/>
      <c r="AB110" s="13"/>
      <c r="AC110" s="13"/>
    </row>
    <row r="111" spans="1:29" ht="42.75" x14ac:dyDescent="0.2">
      <c r="A111" s="124" t="s">
        <v>329</v>
      </c>
      <c r="B111" s="200" t="s">
        <v>942</v>
      </c>
      <c r="C111" s="113" t="s">
        <v>947</v>
      </c>
      <c r="D111" s="6" t="s">
        <v>948</v>
      </c>
      <c r="E111" s="6" t="s">
        <v>949</v>
      </c>
      <c r="F111" s="6" t="s">
        <v>950</v>
      </c>
      <c r="G111" s="225"/>
      <c r="H111" s="51"/>
      <c r="I111" s="51" t="s">
        <v>78</v>
      </c>
      <c r="J111" s="53" t="s">
        <v>129</v>
      </c>
      <c r="K111" s="51" t="s">
        <v>78</v>
      </c>
      <c r="L111" s="90" t="s">
        <v>951</v>
      </c>
      <c r="M111" s="88" t="s">
        <v>952</v>
      </c>
      <c r="N111" s="9" t="s">
        <v>952</v>
      </c>
      <c r="O111" s="10"/>
      <c r="P111" s="33"/>
      <c r="Q111" s="33">
        <v>0</v>
      </c>
      <c r="R111" s="33">
        <v>0</v>
      </c>
      <c r="S111" s="34">
        <f t="shared" si="10"/>
        <v>0</v>
      </c>
      <c r="T111" s="6">
        <v>0</v>
      </c>
      <c r="U111" s="33">
        <v>0</v>
      </c>
      <c r="V111" s="6">
        <v>5</v>
      </c>
      <c r="W111" s="33">
        <v>17.52</v>
      </c>
      <c r="X111" s="6">
        <v>5</v>
      </c>
      <c r="Y111" s="34">
        <f t="shared" si="9"/>
        <v>87.6</v>
      </c>
      <c r="Z111" s="34">
        <f t="shared" si="11"/>
        <v>87.6</v>
      </c>
      <c r="AA111" s="235"/>
      <c r="AB111" s="13"/>
      <c r="AC111" s="13"/>
    </row>
    <row r="112" spans="1:29" ht="28.5" x14ac:dyDescent="0.2">
      <c r="A112" s="124" t="s">
        <v>329</v>
      </c>
      <c r="B112" s="200" t="s">
        <v>942</v>
      </c>
      <c r="C112" s="113" t="s">
        <v>953</v>
      </c>
      <c r="D112" s="6" t="s">
        <v>954</v>
      </c>
      <c r="E112" s="6" t="s">
        <v>955</v>
      </c>
      <c r="F112" s="6" t="s">
        <v>956</v>
      </c>
      <c r="G112" s="225"/>
      <c r="H112" s="51"/>
      <c r="I112" s="51" t="s">
        <v>78</v>
      </c>
      <c r="J112" s="53" t="s">
        <v>129</v>
      </c>
      <c r="K112" s="51" t="s">
        <v>78</v>
      </c>
      <c r="L112" s="90" t="s">
        <v>79</v>
      </c>
      <c r="M112" s="88">
        <v>44966</v>
      </c>
      <c r="N112" s="9">
        <v>44966</v>
      </c>
      <c r="O112" s="10"/>
      <c r="P112" s="33"/>
      <c r="Q112" s="33">
        <v>0</v>
      </c>
      <c r="R112" s="33">
        <v>0</v>
      </c>
      <c r="S112" s="34">
        <f t="shared" si="10"/>
        <v>0</v>
      </c>
      <c r="T112" s="6">
        <v>0</v>
      </c>
      <c r="U112" s="33">
        <v>0</v>
      </c>
      <c r="V112" s="6">
        <v>1</v>
      </c>
      <c r="W112" s="33">
        <v>263.87</v>
      </c>
      <c r="X112" s="6">
        <v>1</v>
      </c>
      <c r="Y112" s="34">
        <f t="shared" si="9"/>
        <v>263.87</v>
      </c>
      <c r="Z112" s="34">
        <f t="shared" si="11"/>
        <v>263.87</v>
      </c>
      <c r="AA112" s="235"/>
      <c r="AB112" s="13"/>
      <c r="AC112" s="13"/>
    </row>
    <row r="113" spans="1:29" ht="14.25" x14ac:dyDescent="0.2">
      <c r="A113" s="124" t="s">
        <v>329</v>
      </c>
      <c r="B113" s="200" t="s">
        <v>942</v>
      </c>
      <c r="C113" s="113" t="s">
        <v>940</v>
      </c>
      <c r="D113" s="6" t="s">
        <v>941</v>
      </c>
      <c r="E113" s="51" t="s">
        <v>524</v>
      </c>
      <c r="F113" s="6" t="s">
        <v>956</v>
      </c>
      <c r="G113" s="225"/>
      <c r="H113" s="51"/>
      <c r="I113" s="51" t="s">
        <v>78</v>
      </c>
      <c r="J113" s="53" t="s">
        <v>129</v>
      </c>
      <c r="K113" s="51" t="s">
        <v>78</v>
      </c>
      <c r="L113" s="90" t="s">
        <v>79</v>
      </c>
      <c r="M113" s="88">
        <v>44966</v>
      </c>
      <c r="N113" s="9">
        <v>44966</v>
      </c>
      <c r="O113" s="10"/>
      <c r="P113" s="33"/>
      <c r="Q113" s="33">
        <v>0</v>
      </c>
      <c r="R113" s="33">
        <v>0</v>
      </c>
      <c r="S113" s="34">
        <f t="shared" si="10"/>
        <v>0</v>
      </c>
      <c r="T113" s="6">
        <v>0</v>
      </c>
      <c r="U113" s="33">
        <v>0</v>
      </c>
      <c r="V113" s="6">
        <v>1</v>
      </c>
      <c r="W113" s="33">
        <v>263.87</v>
      </c>
      <c r="X113" s="6">
        <v>1</v>
      </c>
      <c r="Y113" s="34">
        <f t="shared" si="9"/>
        <v>263.87</v>
      </c>
      <c r="Z113" s="34">
        <f t="shared" si="11"/>
        <v>263.87</v>
      </c>
      <c r="AA113" s="235"/>
      <c r="AB113" s="13"/>
      <c r="AC113" s="13"/>
    </row>
    <row r="114" spans="1:29" ht="57" x14ac:dyDescent="0.2">
      <c r="A114" s="124" t="s">
        <v>329</v>
      </c>
      <c r="B114" s="200" t="s">
        <v>942</v>
      </c>
      <c r="C114" s="113" t="s">
        <v>957</v>
      </c>
      <c r="D114" s="6" t="s">
        <v>958</v>
      </c>
      <c r="E114" s="6" t="s">
        <v>959</v>
      </c>
      <c r="F114" s="6" t="s">
        <v>960</v>
      </c>
      <c r="G114" s="225"/>
      <c r="H114" s="51"/>
      <c r="I114" s="51" t="s">
        <v>78</v>
      </c>
      <c r="J114" s="53" t="s">
        <v>115</v>
      </c>
      <c r="K114" s="51" t="s">
        <v>78</v>
      </c>
      <c r="L114" s="90" t="s">
        <v>961</v>
      </c>
      <c r="M114" s="88" t="s">
        <v>962</v>
      </c>
      <c r="N114" s="9" t="s">
        <v>962</v>
      </c>
      <c r="O114" s="10"/>
      <c r="P114" s="33"/>
      <c r="Q114" s="33">
        <v>0</v>
      </c>
      <c r="R114" s="33">
        <v>0</v>
      </c>
      <c r="S114" s="34">
        <f t="shared" si="10"/>
        <v>0</v>
      </c>
      <c r="T114" s="6">
        <v>0</v>
      </c>
      <c r="U114" s="33">
        <v>0</v>
      </c>
      <c r="V114" s="6">
        <v>3</v>
      </c>
      <c r="W114" s="33">
        <v>263.87</v>
      </c>
      <c r="X114" s="6">
        <v>3</v>
      </c>
      <c r="Y114" s="34">
        <f t="shared" si="9"/>
        <v>791.61</v>
      </c>
      <c r="Z114" s="34">
        <f t="shared" si="11"/>
        <v>791.61</v>
      </c>
      <c r="AA114" s="235"/>
      <c r="AB114" s="13"/>
      <c r="AC114" s="13"/>
    </row>
    <row r="115" spans="1:29" ht="42.75" x14ac:dyDescent="0.2">
      <c r="A115" s="124" t="s">
        <v>329</v>
      </c>
      <c r="B115" s="200" t="s">
        <v>942</v>
      </c>
      <c r="C115" s="113" t="s">
        <v>963</v>
      </c>
      <c r="D115" s="6" t="s">
        <v>964</v>
      </c>
      <c r="E115" s="6" t="s">
        <v>965</v>
      </c>
      <c r="F115" s="6" t="s">
        <v>966</v>
      </c>
      <c r="G115" s="225"/>
      <c r="H115" s="51"/>
      <c r="I115" s="51" t="s">
        <v>78</v>
      </c>
      <c r="J115" s="53" t="s">
        <v>272</v>
      </c>
      <c r="K115" s="51" t="s">
        <v>78</v>
      </c>
      <c r="L115" s="90" t="s">
        <v>129</v>
      </c>
      <c r="M115" s="88">
        <v>44959</v>
      </c>
      <c r="N115" s="9">
        <v>44959</v>
      </c>
      <c r="O115" s="10"/>
      <c r="P115" s="33"/>
      <c r="Q115" s="33">
        <v>0</v>
      </c>
      <c r="R115" s="33">
        <v>0</v>
      </c>
      <c r="S115" s="34">
        <f t="shared" si="10"/>
        <v>0</v>
      </c>
      <c r="T115" s="6">
        <v>0</v>
      </c>
      <c r="U115" s="33">
        <v>0</v>
      </c>
      <c r="V115" s="6">
        <v>1</v>
      </c>
      <c r="W115" s="33">
        <v>263.87</v>
      </c>
      <c r="X115" s="6">
        <v>1</v>
      </c>
      <c r="Y115" s="34">
        <f t="shared" si="9"/>
        <v>263.87</v>
      </c>
      <c r="Z115" s="34">
        <f t="shared" si="11"/>
        <v>263.87</v>
      </c>
      <c r="AA115" s="235"/>
      <c r="AB115" s="13"/>
      <c r="AC115" s="13"/>
    </row>
    <row r="116" spans="1:29" ht="42.75" x14ac:dyDescent="0.2">
      <c r="A116" s="124" t="s">
        <v>329</v>
      </c>
      <c r="B116" s="200" t="s">
        <v>942</v>
      </c>
      <c r="C116" s="113" t="s">
        <v>967</v>
      </c>
      <c r="D116" s="6" t="s">
        <v>968</v>
      </c>
      <c r="E116" s="6" t="s">
        <v>969</v>
      </c>
      <c r="F116" s="6" t="s">
        <v>966</v>
      </c>
      <c r="G116" s="225"/>
      <c r="H116" s="51"/>
      <c r="I116" s="51" t="s">
        <v>78</v>
      </c>
      <c r="J116" s="53" t="s">
        <v>292</v>
      </c>
      <c r="K116" s="51" t="s">
        <v>78</v>
      </c>
      <c r="L116" s="90" t="s">
        <v>129</v>
      </c>
      <c r="M116" s="88">
        <v>44959</v>
      </c>
      <c r="N116" s="9">
        <v>44959</v>
      </c>
      <c r="O116" s="10"/>
      <c r="P116" s="33"/>
      <c r="Q116" s="33">
        <v>0</v>
      </c>
      <c r="R116" s="33">
        <v>0</v>
      </c>
      <c r="S116" s="34">
        <f t="shared" si="10"/>
        <v>0</v>
      </c>
      <c r="T116" s="6">
        <v>0</v>
      </c>
      <c r="U116" s="33">
        <v>0</v>
      </c>
      <c r="V116" s="6">
        <v>1</v>
      </c>
      <c r="W116" s="33">
        <v>263.87</v>
      </c>
      <c r="X116" s="6">
        <v>1</v>
      </c>
      <c r="Y116" s="34">
        <f t="shared" si="9"/>
        <v>263.87</v>
      </c>
      <c r="Z116" s="34">
        <f t="shared" si="11"/>
        <v>263.87</v>
      </c>
      <c r="AA116" s="235"/>
      <c r="AB116" s="13"/>
      <c r="AC116" s="13"/>
    </row>
    <row r="117" spans="1:29" ht="42.75" x14ac:dyDescent="0.2">
      <c r="A117" s="124" t="s">
        <v>329</v>
      </c>
      <c r="B117" s="200" t="s">
        <v>781</v>
      </c>
      <c r="C117" s="210" t="s">
        <v>782</v>
      </c>
      <c r="D117" s="200" t="s">
        <v>772</v>
      </c>
      <c r="E117" s="200" t="s">
        <v>773</v>
      </c>
      <c r="F117" s="200" t="s">
        <v>783</v>
      </c>
      <c r="G117" s="108"/>
      <c r="H117" s="200"/>
      <c r="I117" s="200" t="s">
        <v>78</v>
      </c>
      <c r="J117" s="102" t="s">
        <v>312</v>
      </c>
      <c r="K117" s="200" t="s">
        <v>78</v>
      </c>
      <c r="L117" s="201" t="s">
        <v>784</v>
      </c>
      <c r="M117" s="237">
        <v>44958</v>
      </c>
      <c r="N117" s="202">
        <v>44960</v>
      </c>
      <c r="O117" s="203"/>
      <c r="P117" s="204"/>
      <c r="Q117" s="204">
        <v>0</v>
      </c>
      <c r="R117" s="204">
        <v>0</v>
      </c>
      <c r="S117" s="205">
        <f t="shared" ref="S117:S125" si="12">Q117+R117</f>
        <v>0</v>
      </c>
      <c r="T117" s="200">
        <v>2</v>
      </c>
      <c r="U117" s="204">
        <v>54.01</v>
      </c>
      <c r="V117" s="200">
        <v>0</v>
      </c>
      <c r="W117" s="204">
        <v>0</v>
      </c>
      <c r="X117" s="200">
        <v>0</v>
      </c>
      <c r="Y117" s="205">
        <f t="shared" si="9"/>
        <v>108.02</v>
      </c>
      <c r="Z117" s="205">
        <f t="shared" ref="Z117:Z125" si="13">S117+Y117</f>
        <v>108.02</v>
      </c>
      <c r="AA117" s="6" t="s">
        <v>81</v>
      </c>
      <c r="AB117" s="13"/>
      <c r="AC117" s="13"/>
    </row>
    <row r="118" spans="1:29" ht="28.5" x14ac:dyDescent="0.2">
      <c r="A118" s="124" t="s">
        <v>329</v>
      </c>
      <c r="B118" s="200" t="s">
        <v>781</v>
      </c>
      <c r="C118" s="210" t="s">
        <v>785</v>
      </c>
      <c r="D118" s="200" t="s">
        <v>786</v>
      </c>
      <c r="E118" s="200" t="s">
        <v>762</v>
      </c>
      <c r="F118" s="6" t="s">
        <v>109</v>
      </c>
      <c r="G118" s="104"/>
      <c r="H118" s="200"/>
      <c r="I118" s="200" t="s">
        <v>78</v>
      </c>
      <c r="J118" s="102" t="s">
        <v>284</v>
      </c>
      <c r="K118" s="200" t="s">
        <v>78</v>
      </c>
      <c r="L118" s="201" t="s">
        <v>787</v>
      </c>
      <c r="M118" s="202">
        <v>44963</v>
      </c>
      <c r="N118" s="202">
        <v>44965</v>
      </c>
      <c r="O118" s="203"/>
      <c r="P118" s="204"/>
      <c r="Q118" s="204">
        <v>0</v>
      </c>
      <c r="R118" s="204">
        <v>0</v>
      </c>
      <c r="S118" s="205">
        <f t="shared" si="12"/>
        <v>0</v>
      </c>
      <c r="T118" s="200">
        <v>2</v>
      </c>
      <c r="U118" s="204">
        <v>527.75</v>
      </c>
      <c r="V118" s="200">
        <v>0</v>
      </c>
      <c r="W118" s="204">
        <v>0</v>
      </c>
      <c r="X118" s="200">
        <v>0</v>
      </c>
      <c r="Y118" s="205">
        <f t="shared" si="9"/>
        <v>1055.5</v>
      </c>
      <c r="Z118" s="205">
        <f t="shared" si="13"/>
        <v>1055.5</v>
      </c>
      <c r="AA118" s="6" t="s">
        <v>81</v>
      </c>
      <c r="AB118" s="13"/>
      <c r="AC118" s="13"/>
    </row>
    <row r="119" spans="1:29" ht="28.5" x14ac:dyDescent="0.2">
      <c r="A119" s="124" t="s">
        <v>329</v>
      </c>
      <c r="B119" s="200" t="s">
        <v>781</v>
      </c>
      <c r="C119" s="211" t="s">
        <v>766</v>
      </c>
      <c r="D119" s="200" t="s">
        <v>767</v>
      </c>
      <c r="E119" s="200" t="s">
        <v>768</v>
      </c>
      <c r="F119" s="200" t="s">
        <v>769</v>
      </c>
      <c r="G119" s="104"/>
      <c r="H119" s="200"/>
      <c r="I119" s="200" t="s">
        <v>78</v>
      </c>
      <c r="J119" s="102" t="s">
        <v>312</v>
      </c>
      <c r="K119" s="200" t="s">
        <v>78</v>
      </c>
      <c r="L119" s="201" t="s">
        <v>788</v>
      </c>
      <c r="M119" s="202">
        <v>44965</v>
      </c>
      <c r="N119" s="202">
        <v>44967</v>
      </c>
      <c r="O119" s="203"/>
      <c r="P119" s="204"/>
      <c r="Q119" s="204">
        <v>0</v>
      </c>
      <c r="R119" s="204">
        <v>0</v>
      </c>
      <c r="S119" s="205">
        <f t="shared" si="12"/>
        <v>0</v>
      </c>
      <c r="T119" s="200">
        <v>2</v>
      </c>
      <c r="U119" s="204">
        <v>527.75</v>
      </c>
      <c r="V119" s="200">
        <v>0</v>
      </c>
      <c r="W119" s="204">
        <v>0</v>
      </c>
      <c r="X119" s="200">
        <v>0</v>
      </c>
      <c r="Y119" s="205">
        <f t="shared" si="9"/>
        <v>1055.5</v>
      </c>
      <c r="Z119" s="205">
        <f t="shared" si="13"/>
        <v>1055.5</v>
      </c>
      <c r="AA119" s="6" t="s">
        <v>81</v>
      </c>
      <c r="AB119" s="13"/>
      <c r="AC119" s="13"/>
    </row>
    <row r="120" spans="1:29" ht="28.5" x14ac:dyDescent="0.2">
      <c r="A120" s="124" t="s">
        <v>329</v>
      </c>
      <c r="B120" s="200" t="s">
        <v>781</v>
      </c>
      <c r="C120" s="210" t="s">
        <v>789</v>
      </c>
      <c r="D120" s="200" t="s">
        <v>790</v>
      </c>
      <c r="E120" s="200" t="s">
        <v>762</v>
      </c>
      <c r="F120" s="200" t="s">
        <v>791</v>
      </c>
      <c r="G120" s="104"/>
      <c r="H120" s="200"/>
      <c r="I120" s="200" t="s">
        <v>78</v>
      </c>
      <c r="J120" s="102" t="s">
        <v>545</v>
      </c>
      <c r="K120" s="200" t="s">
        <v>78</v>
      </c>
      <c r="L120" s="201" t="s">
        <v>312</v>
      </c>
      <c r="M120" s="202">
        <v>44985</v>
      </c>
      <c r="N120" s="202">
        <v>44985</v>
      </c>
      <c r="O120" s="203"/>
      <c r="P120" s="204"/>
      <c r="Q120" s="204">
        <v>0</v>
      </c>
      <c r="R120" s="204">
        <v>0</v>
      </c>
      <c r="S120" s="205">
        <f t="shared" si="12"/>
        <v>0</v>
      </c>
      <c r="T120" s="200">
        <v>0</v>
      </c>
      <c r="U120" s="204">
        <v>0</v>
      </c>
      <c r="V120" s="200">
        <v>1</v>
      </c>
      <c r="W120" s="204">
        <v>263.87</v>
      </c>
      <c r="X120" s="200">
        <v>0</v>
      </c>
      <c r="Y120" s="205">
        <f t="shared" si="9"/>
        <v>263.87</v>
      </c>
      <c r="Z120" s="205">
        <f t="shared" si="13"/>
        <v>263.87</v>
      </c>
      <c r="AA120" s="6" t="s">
        <v>81</v>
      </c>
      <c r="AB120" s="13"/>
      <c r="AC120" s="13"/>
    </row>
    <row r="121" spans="1:29" ht="28.5" x14ac:dyDescent="0.2">
      <c r="A121" s="124" t="s">
        <v>329</v>
      </c>
      <c r="B121" s="200" t="s">
        <v>781</v>
      </c>
      <c r="C121" s="211" t="s">
        <v>766</v>
      </c>
      <c r="D121" s="200" t="s">
        <v>767</v>
      </c>
      <c r="E121" s="200" t="s">
        <v>768</v>
      </c>
      <c r="F121" s="212" t="s">
        <v>792</v>
      </c>
      <c r="G121" s="104"/>
      <c r="H121" s="200"/>
      <c r="I121" s="200" t="s">
        <v>78</v>
      </c>
      <c r="J121" s="102" t="s">
        <v>312</v>
      </c>
      <c r="K121" s="200" t="s">
        <v>78</v>
      </c>
      <c r="L121" s="201" t="s">
        <v>793</v>
      </c>
      <c r="M121" s="202">
        <v>44971</v>
      </c>
      <c r="N121" s="202">
        <v>44974</v>
      </c>
      <c r="O121" s="203"/>
      <c r="P121" s="204"/>
      <c r="Q121" s="204">
        <v>0</v>
      </c>
      <c r="R121" s="204">
        <v>0</v>
      </c>
      <c r="S121" s="205">
        <f t="shared" si="12"/>
        <v>0</v>
      </c>
      <c r="T121" s="200">
        <v>3</v>
      </c>
      <c r="U121" s="204">
        <v>527.75</v>
      </c>
      <c r="V121" s="200">
        <v>0</v>
      </c>
      <c r="W121" s="204">
        <v>0</v>
      </c>
      <c r="X121" s="200">
        <v>0</v>
      </c>
      <c r="Y121" s="205">
        <f t="shared" si="9"/>
        <v>1583.25</v>
      </c>
      <c r="Z121" s="205">
        <f t="shared" si="13"/>
        <v>1583.25</v>
      </c>
      <c r="AA121" s="6" t="s">
        <v>81</v>
      </c>
      <c r="AB121" s="13"/>
      <c r="AC121" s="13"/>
    </row>
    <row r="122" spans="1:29" ht="28.5" x14ac:dyDescent="0.2">
      <c r="A122" s="124" t="s">
        <v>329</v>
      </c>
      <c r="B122" s="200" t="s">
        <v>781</v>
      </c>
      <c r="C122" s="210" t="s">
        <v>785</v>
      </c>
      <c r="D122" s="200" t="s">
        <v>786</v>
      </c>
      <c r="E122" s="200" t="s">
        <v>762</v>
      </c>
      <c r="F122" s="6" t="s">
        <v>109</v>
      </c>
      <c r="G122" s="104"/>
      <c r="H122" s="200"/>
      <c r="I122" s="200" t="s">
        <v>78</v>
      </c>
      <c r="J122" s="102" t="s">
        <v>284</v>
      </c>
      <c r="K122" s="200" t="s">
        <v>78</v>
      </c>
      <c r="L122" s="212" t="s">
        <v>794</v>
      </c>
      <c r="M122" s="202">
        <v>44959</v>
      </c>
      <c r="N122" s="202">
        <v>44960</v>
      </c>
      <c r="O122" s="203"/>
      <c r="P122" s="204"/>
      <c r="Q122" s="204">
        <v>0</v>
      </c>
      <c r="R122" s="204">
        <v>0</v>
      </c>
      <c r="S122" s="205">
        <f t="shared" si="12"/>
        <v>0</v>
      </c>
      <c r="T122" s="200">
        <v>1</v>
      </c>
      <c r="U122" s="204">
        <v>527.75</v>
      </c>
      <c r="V122" s="200">
        <v>0</v>
      </c>
      <c r="W122" s="204">
        <v>0</v>
      </c>
      <c r="X122" s="200">
        <v>0</v>
      </c>
      <c r="Y122" s="205">
        <f t="shared" si="9"/>
        <v>527.75</v>
      </c>
      <c r="Z122" s="205">
        <f t="shared" si="13"/>
        <v>527.75</v>
      </c>
      <c r="AA122" s="6" t="s">
        <v>81</v>
      </c>
      <c r="AB122" s="13"/>
      <c r="AC122" s="13"/>
    </row>
    <row r="123" spans="1:29" ht="28.5" x14ac:dyDescent="0.2">
      <c r="A123" s="124" t="s">
        <v>329</v>
      </c>
      <c r="B123" s="200" t="s">
        <v>781</v>
      </c>
      <c r="C123" s="210" t="s">
        <v>785</v>
      </c>
      <c r="D123" s="200" t="s">
        <v>786</v>
      </c>
      <c r="E123" s="200" t="s">
        <v>762</v>
      </c>
      <c r="F123" s="6" t="s">
        <v>109</v>
      </c>
      <c r="G123" s="104"/>
      <c r="H123" s="200"/>
      <c r="I123" s="200" t="s">
        <v>78</v>
      </c>
      <c r="J123" s="102" t="s">
        <v>284</v>
      </c>
      <c r="K123" s="200" t="s">
        <v>78</v>
      </c>
      <c r="L123" s="201" t="s">
        <v>795</v>
      </c>
      <c r="M123" s="202">
        <v>44963</v>
      </c>
      <c r="N123" s="202">
        <v>44965</v>
      </c>
      <c r="O123" s="203"/>
      <c r="P123" s="204"/>
      <c r="Q123" s="204">
        <v>0</v>
      </c>
      <c r="R123" s="204">
        <v>0</v>
      </c>
      <c r="S123" s="205">
        <f t="shared" si="12"/>
        <v>0</v>
      </c>
      <c r="T123" s="200">
        <v>2</v>
      </c>
      <c r="U123" s="204">
        <v>527.75</v>
      </c>
      <c r="V123" s="200">
        <v>0</v>
      </c>
      <c r="W123" s="204">
        <v>0</v>
      </c>
      <c r="X123" s="200">
        <v>0</v>
      </c>
      <c r="Y123" s="205">
        <f t="shared" si="9"/>
        <v>1055.5</v>
      </c>
      <c r="Z123" s="205">
        <f t="shared" si="13"/>
        <v>1055.5</v>
      </c>
      <c r="AA123" s="6" t="s">
        <v>81</v>
      </c>
      <c r="AB123" s="13"/>
      <c r="AC123" s="13"/>
    </row>
    <row r="124" spans="1:29" ht="28.5" x14ac:dyDescent="0.2">
      <c r="A124" s="124" t="s">
        <v>329</v>
      </c>
      <c r="B124" s="200" t="s">
        <v>781</v>
      </c>
      <c r="C124" s="211" t="s">
        <v>764</v>
      </c>
      <c r="D124" s="200" t="s">
        <v>765</v>
      </c>
      <c r="E124" s="200" t="s">
        <v>524</v>
      </c>
      <c r="F124" s="6" t="s">
        <v>109</v>
      </c>
      <c r="G124" s="104"/>
      <c r="H124" s="200"/>
      <c r="I124" s="200" t="s">
        <v>78</v>
      </c>
      <c r="J124" s="102" t="s">
        <v>312</v>
      </c>
      <c r="K124" s="200" t="s">
        <v>78</v>
      </c>
      <c r="L124" s="201" t="s">
        <v>796</v>
      </c>
      <c r="M124" s="202">
        <v>44979</v>
      </c>
      <c r="N124" s="202">
        <v>44981</v>
      </c>
      <c r="O124" s="203"/>
      <c r="P124" s="204"/>
      <c r="Q124" s="204">
        <v>0</v>
      </c>
      <c r="R124" s="204">
        <v>0</v>
      </c>
      <c r="S124" s="205">
        <f t="shared" si="12"/>
        <v>0</v>
      </c>
      <c r="T124" s="200">
        <v>2</v>
      </c>
      <c r="U124" s="204">
        <v>527.75</v>
      </c>
      <c r="V124" s="200">
        <v>0</v>
      </c>
      <c r="W124" s="204">
        <v>0</v>
      </c>
      <c r="X124" s="200">
        <v>0</v>
      </c>
      <c r="Y124" s="205">
        <f t="shared" si="9"/>
        <v>1055.5</v>
      </c>
      <c r="Z124" s="205">
        <f t="shared" si="13"/>
        <v>1055.5</v>
      </c>
      <c r="AA124" s="6" t="s">
        <v>81</v>
      </c>
      <c r="AB124" s="13"/>
      <c r="AC124" s="13"/>
    </row>
    <row r="125" spans="1:29" ht="28.5" x14ac:dyDescent="0.2">
      <c r="A125" s="124" t="s">
        <v>329</v>
      </c>
      <c r="B125" s="200" t="s">
        <v>781</v>
      </c>
      <c r="C125" s="211" t="s">
        <v>764</v>
      </c>
      <c r="D125" s="200" t="s">
        <v>765</v>
      </c>
      <c r="E125" s="200" t="s">
        <v>524</v>
      </c>
      <c r="F125" s="6" t="s">
        <v>109</v>
      </c>
      <c r="G125" s="104"/>
      <c r="H125" s="200"/>
      <c r="I125" s="200" t="s">
        <v>78</v>
      </c>
      <c r="J125" s="102" t="s">
        <v>312</v>
      </c>
      <c r="K125" s="200" t="s">
        <v>78</v>
      </c>
      <c r="L125" s="201" t="s">
        <v>545</v>
      </c>
      <c r="M125" s="202">
        <v>44984</v>
      </c>
      <c r="N125" s="202">
        <v>44985</v>
      </c>
      <c r="O125" s="203"/>
      <c r="P125" s="204"/>
      <c r="Q125" s="204">
        <v>0</v>
      </c>
      <c r="R125" s="204">
        <v>0</v>
      </c>
      <c r="S125" s="205">
        <f t="shared" si="12"/>
        <v>0</v>
      </c>
      <c r="T125" s="200">
        <v>1</v>
      </c>
      <c r="U125" s="204">
        <v>527.75</v>
      </c>
      <c r="V125" s="200">
        <v>0</v>
      </c>
      <c r="W125" s="204">
        <v>0</v>
      </c>
      <c r="X125" s="200">
        <v>0</v>
      </c>
      <c r="Y125" s="205">
        <f t="shared" si="9"/>
        <v>527.75</v>
      </c>
      <c r="Z125" s="205">
        <f t="shared" si="13"/>
        <v>527.75</v>
      </c>
      <c r="AA125" s="6" t="s">
        <v>81</v>
      </c>
      <c r="AB125" s="13"/>
      <c r="AC125" s="13"/>
    </row>
    <row r="126" spans="1:29" ht="15.75" customHeight="1" x14ac:dyDescent="0.2">
      <c r="A126" s="11"/>
      <c r="B126" s="5"/>
      <c r="C126" s="12"/>
      <c r="D126" s="13"/>
      <c r="E126" s="13"/>
      <c r="F126" s="13"/>
      <c r="G126" s="14"/>
      <c r="H126" s="14"/>
      <c r="I126" s="14"/>
      <c r="J126" s="14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13"/>
      <c r="AB126" s="13"/>
      <c r="AC126" s="13"/>
    </row>
    <row r="127" spans="1:29" ht="15.75" customHeight="1" x14ac:dyDescent="0.25">
      <c r="A127" s="591" t="s">
        <v>16</v>
      </c>
      <c r="B127" s="570"/>
      <c r="C127" s="570"/>
      <c r="D127" s="570"/>
      <c r="E127" s="570"/>
      <c r="F127" s="570"/>
      <c r="G127" s="570"/>
      <c r="H127" s="570"/>
      <c r="I127" s="570"/>
      <c r="J127" s="570"/>
      <c r="K127" s="570"/>
      <c r="L127" s="571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</row>
    <row r="128" spans="1:29" ht="15.75" customHeight="1" x14ac:dyDescent="0.2">
      <c r="A128" s="592" t="s">
        <v>17</v>
      </c>
      <c r="B128" s="579"/>
      <c r="C128" s="579"/>
      <c r="D128" s="579"/>
      <c r="E128" s="579"/>
      <c r="F128" s="579"/>
      <c r="G128" s="579"/>
      <c r="H128" s="579"/>
      <c r="I128" s="579"/>
      <c r="J128" s="579"/>
      <c r="K128" s="579"/>
      <c r="L128" s="580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  <c r="AA128" s="13"/>
      <c r="AB128" s="13"/>
      <c r="AC128" s="13"/>
    </row>
    <row r="129" spans="1:29" ht="15.75" customHeight="1" x14ac:dyDescent="0.2">
      <c r="A129" s="590" t="s">
        <v>18</v>
      </c>
      <c r="B129" s="579"/>
      <c r="C129" s="579"/>
      <c r="D129" s="579"/>
      <c r="E129" s="579"/>
      <c r="F129" s="579"/>
      <c r="G129" s="579"/>
      <c r="H129" s="579"/>
      <c r="I129" s="579"/>
      <c r="J129" s="579"/>
      <c r="K129" s="579"/>
      <c r="L129" s="580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  <c r="AA129" s="13"/>
      <c r="AB129" s="13"/>
      <c r="AC129" s="13"/>
    </row>
    <row r="130" spans="1:29" ht="15.75" customHeight="1" x14ac:dyDescent="0.2">
      <c r="A130" s="590" t="s">
        <v>19</v>
      </c>
      <c r="B130" s="579"/>
      <c r="C130" s="579"/>
      <c r="D130" s="579"/>
      <c r="E130" s="579"/>
      <c r="F130" s="579"/>
      <c r="G130" s="579"/>
      <c r="H130" s="579"/>
      <c r="I130" s="579"/>
      <c r="J130" s="579"/>
      <c r="K130" s="579"/>
      <c r="L130" s="580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</row>
    <row r="131" spans="1:29" ht="15.75" customHeight="1" x14ac:dyDescent="0.2">
      <c r="A131" s="590" t="s">
        <v>20</v>
      </c>
      <c r="B131" s="579"/>
      <c r="C131" s="579"/>
      <c r="D131" s="579"/>
      <c r="E131" s="579"/>
      <c r="F131" s="579"/>
      <c r="G131" s="579"/>
      <c r="H131" s="579"/>
      <c r="I131" s="579"/>
      <c r="J131" s="579"/>
      <c r="K131" s="579"/>
      <c r="L131" s="580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3"/>
      <c r="AA131" s="13"/>
      <c r="AB131" s="13"/>
      <c r="AC131" s="13"/>
    </row>
    <row r="132" spans="1:29" ht="15.75" customHeight="1" x14ac:dyDescent="0.2">
      <c r="A132" s="590" t="s">
        <v>21</v>
      </c>
      <c r="B132" s="579"/>
      <c r="C132" s="579"/>
      <c r="D132" s="579"/>
      <c r="E132" s="579"/>
      <c r="F132" s="579"/>
      <c r="G132" s="579"/>
      <c r="H132" s="579"/>
      <c r="I132" s="579"/>
      <c r="J132" s="579"/>
      <c r="K132" s="579"/>
      <c r="L132" s="580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</row>
    <row r="133" spans="1:29" ht="15.75" customHeight="1" x14ac:dyDescent="0.2">
      <c r="A133" s="590" t="s">
        <v>22</v>
      </c>
      <c r="B133" s="579"/>
      <c r="C133" s="579"/>
      <c r="D133" s="579"/>
      <c r="E133" s="579"/>
      <c r="F133" s="579"/>
      <c r="G133" s="579"/>
      <c r="H133" s="579"/>
      <c r="I133" s="579"/>
      <c r="J133" s="579"/>
      <c r="K133" s="579"/>
      <c r="L133" s="580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/>
      <c r="AC133" s="13"/>
    </row>
    <row r="134" spans="1:29" ht="15.75" customHeight="1" x14ac:dyDescent="0.2">
      <c r="A134" s="590" t="s">
        <v>23</v>
      </c>
      <c r="B134" s="579"/>
      <c r="C134" s="579"/>
      <c r="D134" s="579"/>
      <c r="E134" s="579"/>
      <c r="F134" s="579"/>
      <c r="G134" s="579"/>
      <c r="H134" s="579"/>
      <c r="I134" s="579"/>
      <c r="J134" s="579"/>
      <c r="K134" s="579"/>
      <c r="L134" s="580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</row>
    <row r="135" spans="1:29" ht="15.75" customHeight="1" x14ac:dyDescent="0.2">
      <c r="A135" s="590" t="s">
        <v>49</v>
      </c>
      <c r="B135" s="579"/>
      <c r="C135" s="579"/>
      <c r="D135" s="579"/>
      <c r="E135" s="579"/>
      <c r="F135" s="579"/>
      <c r="G135" s="579"/>
      <c r="H135" s="579"/>
      <c r="I135" s="579"/>
      <c r="J135" s="579"/>
      <c r="K135" s="579"/>
      <c r="L135" s="580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  <c r="AA135" s="13"/>
      <c r="AB135" s="13"/>
      <c r="AC135" s="13"/>
    </row>
    <row r="136" spans="1:29" ht="15.75" customHeight="1" x14ac:dyDescent="0.2">
      <c r="A136" s="590" t="s">
        <v>50</v>
      </c>
      <c r="B136" s="579"/>
      <c r="C136" s="579"/>
      <c r="D136" s="579"/>
      <c r="E136" s="579"/>
      <c r="F136" s="579"/>
      <c r="G136" s="579"/>
      <c r="H136" s="579"/>
      <c r="I136" s="579"/>
      <c r="J136" s="579"/>
      <c r="K136" s="579"/>
      <c r="L136" s="580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  <c r="AA136" s="13"/>
      <c r="AB136" s="13"/>
      <c r="AC136" s="13"/>
    </row>
    <row r="137" spans="1:29" ht="15.75" customHeight="1" x14ac:dyDescent="0.2">
      <c r="A137" s="590" t="s">
        <v>51</v>
      </c>
      <c r="B137" s="579"/>
      <c r="C137" s="579"/>
      <c r="D137" s="579"/>
      <c r="E137" s="579"/>
      <c r="F137" s="579"/>
      <c r="G137" s="579"/>
      <c r="H137" s="579"/>
      <c r="I137" s="579"/>
      <c r="J137" s="579"/>
      <c r="K137" s="579"/>
      <c r="L137" s="580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</row>
    <row r="138" spans="1:29" ht="15.75" customHeight="1" x14ac:dyDescent="0.2">
      <c r="A138" s="590" t="s">
        <v>52</v>
      </c>
      <c r="B138" s="579"/>
      <c r="C138" s="579"/>
      <c r="D138" s="579"/>
      <c r="E138" s="579"/>
      <c r="F138" s="579"/>
      <c r="G138" s="579"/>
      <c r="H138" s="579"/>
      <c r="I138" s="579"/>
      <c r="J138" s="579"/>
      <c r="K138" s="579"/>
      <c r="L138" s="580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3"/>
      <c r="AA138" s="13"/>
      <c r="AB138" s="13"/>
      <c r="AC138" s="13"/>
    </row>
    <row r="139" spans="1:29" ht="15.75" customHeight="1" x14ac:dyDescent="0.2">
      <c r="A139" s="590" t="s">
        <v>53</v>
      </c>
      <c r="B139" s="579"/>
      <c r="C139" s="579"/>
      <c r="D139" s="579"/>
      <c r="E139" s="579"/>
      <c r="F139" s="579"/>
      <c r="G139" s="579"/>
      <c r="H139" s="579"/>
      <c r="I139" s="579"/>
      <c r="J139" s="579"/>
      <c r="K139" s="579"/>
      <c r="L139" s="580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</row>
    <row r="140" spans="1:29" ht="15.75" customHeight="1" x14ac:dyDescent="0.2">
      <c r="A140" s="590" t="s">
        <v>54</v>
      </c>
      <c r="B140" s="579"/>
      <c r="C140" s="579"/>
      <c r="D140" s="579"/>
      <c r="E140" s="579"/>
      <c r="F140" s="579"/>
      <c r="G140" s="579"/>
      <c r="H140" s="579"/>
      <c r="I140" s="579"/>
      <c r="J140" s="579"/>
      <c r="K140" s="579"/>
      <c r="L140" s="580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</row>
    <row r="141" spans="1:29" ht="15.75" customHeight="1" x14ac:dyDescent="0.2">
      <c r="A141" s="590" t="s">
        <v>55</v>
      </c>
      <c r="B141" s="579"/>
      <c r="C141" s="579"/>
      <c r="D141" s="579"/>
      <c r="E141" s="579"/>
      <c r="F141" s="579"/>
      <c r="G141" s="579"/>
      <c r="H141" s="579"/>
      <c r="I141" s="579"/>
      <c r="J141" s="579"/>
      <c r="K141" s="579"/>
      <c r="L141" s="580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</row>
    <row r="142" spans="1:29" ht="15.75" customHeight="1" x14ac:dyDescent="0.2">
      <c r="A142" s="590" t="s">
        <v>56</v>
      </c>
      <c r="B142" s="579"/>
      <c r="C142" s="579"/>
      <c r="D142" s="579"/>
      <c r="E142" s="579"/>
      <c r="F142" s="579"/>
      <c r="G142" s="579"/>
      <c r="H142" s="579"/>
      <c r="I142" s="579"/>
      <c r="J142" s="579"/>
      <c r="K142" s="579"/>
      <c r="L142" s="580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  <c r="AA142" s="13"/>
      <c r="AB142" s="13"/>
      <c r="AC142" s="13"/>
    </row>
    <row r="143" spans="1:29" ht="15.75" customHeight="1" x14ac:dyDescent="0.2">
      <c r="A143" s="590" t="s">
        <v>57</v>
      </c>
      <c r="B143" s="579"/>
      <c r="C143" s="579"/>
      <c r="D143" s="579"/>
      <c r="E143" s="579"/>
      <c r="F143" s="579"/>
      <c r="G143" s="579"/>
      <c r="H143" s="579"/>
      <c r="I143" s="579"/>
      <c r="J143" s="579"/>
      <c r="K143" s="579"/>
      <c r="L143" s="580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13"/>
      <c r="AA143" s="13"/>
      <c r="AB143" s="13"/>
      <c r="AC143" s="13"/>
    </row>
    <row r="144" spans="1:29" ht="15.75" customHeight="1" x14ac:dyDescent="0.2">
      <c r="A144" s="590" t="s">
        <v>58</v>
      </c>
      <c r="B144" s="579"/>
      <c r="C144" s="579"/>
      <c r="D144" s="579"/>
      <c r="E144" s="579"/>
      <c r="F144" s="579"/>
      <c r="G144" s="579"/>
      <c r="H144" s="579"/>
      <c r="I144" s="579"/>
      <c r="J144" s="579"/>
      <c r="K144" s="579"/>
      <c r="L144" s="580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  <c r="AA144" s="13"/>
      <c r="AB144" s="13"/>
      <c r="AC144" s="13"/>
    </row>
    <row r="145" spans="1:29" ht="15.75" customHeight="1" x14ac:dyDescent="0.2">
      <c r="A145" s="590" t="s">
        <v>59</v>
      </c>
      <c r="B145" s="579"/>
      <c r="C145" s="579"/>
      <c r="D145" s="579"/>
      <c r="E145" s="579"/>
      <c r="F145" s="579"/>
      <c r="G145" s="579"/>
      <c r="H145" s="579"/>
      <c r="I145" s="579"/>
      <c r="J145" s="579"/>
      <c r="K145" s="579"/>
      <c r="L145" s="580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  <c r="AA145" s="13"/>
      <c r="AB145" s="13"/>
      <c r="AC145" s="13"/>
    </row>
    <row r="146" spans="1:29" ht="15.75" customHeight="1" x14ac:dyDescent="0.2">
      <c r="A146" s="590" t="s">
        <v>60</v>
      </c>
      <c r="B146" s="579"/>
      <c r="C146" s="579"/>
      <c r="D146" s="579"/>
      <c r="E146" s="579"/>
      <c r="F146" s="579"/>
      <c r="G146" s="579"/>
      <c r="H146" s="579"/>
      <c r="I146" s="579"/>
      <c r="J146" s="579"/>
      <c r="K146" s="579"/>
      <c r="L146" s="580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</row>
    <row r="147" spans="1:29" ht="15.75" customHeight="1" x14ac:dyDescent="0.2">
      <c r="A147" s="590" t="s">
        <v>61</v>
      </c>
      <c r="B147" s="579"/>
      <c r="C147" s="579"/>
      <c r="D147" s="579"/>
      <c r="E147" s="579"/>
      <c r="F147" s="579"/>
      <c r="G147" s="579"/>
      <c r="H147" s="579"/>
      <c r="I147" s="579"/>
      <c r="J147" s="579"/>
      <c r="K147" s="579"/>
      <c r="L147" s="580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  <c r="AA147" s="13"/>
      <c r="AB147" s="13"/>
      <c r="AC147" s="13"/>
    </row>
    <row r="148" spans="1:29" ht="15.75" customHeight="1" x14ac:dyDescent="0.2">
      <c r="A148" s="590" t="s">
        <v>62</v>
      </c>
      <c r="B148" s="579"/>
      <c r="C148" s="579"/>
      <c r="D148" s="579"/>
      <c r="E148" s="579"/>
      <c r="F148" s="579"/>
      <c r="G148" s="579"/>
      <c r="H148" s="579"/>
      <c r="I148" s="579"/>
      <c r="J148" s="579"/>
      <c r="K148" s="579"/>
      <c r="L148" s="580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</row>
    <row r="149" spans="1:29" ht="15.75" customHeight="1" x14ac:dyDescent="0.2">
      <c r="A149" s="590" t="s">
        <v>63</v>
      </c>
      <c r="B149" s="579"/>
      <c r="C149" s="579"/>
      <c r="D149" s="579"/>
      <c r="E149" s="579"/>
      <c r="F149" s="579"/>
      <c r="G149" s="579"/>
      <c r="H149" s="579"/>
      <c r="I149" s="579"/>
      <c r="J149" s="579"/>
      <c r="K149" s="579"/>
      <c r="L149" s="580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3"/>
      <c r="AA149" s="13"/>
      <c r="AB149" s="13"/>
      <c r="AC149" s="13"/>
    </row>
    <row r="150" spans="1:29" ht="15.75" customHeight="1" x14ac:dyDescent="0.2">
      <c r="A150" s="590" t="s">
        <v>64</v>
      </c>
      <c r="B150" s="579"/>
      <c r="C150" s="579"/>
      <c r="D150" s="579"/>
      <c r="E150" s="579"/>
      <c r="F150" s="579"/>
      <c r="G150" s="579"/>
      <c r="H150" s="579"/>
      <c r="I150" s="579"/>
      <c r="J150" s="579"/>
      <c r="K150" s="579"/>
      <c r="L150" s="580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  <c r="Z150" s="13"/>
      <c r="AA150" s="13"/>
      <c r="AB150" s="13"/>
      <c r="AC150" s="13"/>
    </row>
    <row r="151" spans="1:29" ht="15.75" customHeight="1" x14ac:dyDescent="0.2">
      <c r="A151" s="590" t="s">
        <v>65</v>
      </c>
      <c r="B151" s="579"/>
      <c r="C151" s="579"/>
      <c r="D151" s="579"/>
      <c r="E151" s="579"/>
      <c r="F151" s="579"/>
      <c r="G151" s="579"/>
      <c r="H151" s="579"/>
      <c r="I151" s="579"/>
      <c r="J151" s="579"/>
      <c r="K151" s="579"/>
      <c r="L151" s="580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  <c r="Z151" s="13"/>
      <c r="AA151" s="13"/>
      <c r="AB151" s="13"/>
      <c r="AC151" s="13"/>
    </row>
    <row r="152" spans="1:29" ht="15.75" customHeight="1" x14ac:dyDescent="0.2">
      <c r="A152" s="590" t="s">
        <v>66</v>
      </c>
      <c r="B152" s="579"/>
      <c r="C152" s="579"/>
      <c r="D152" s="579"/>
      <c r="E152" s="579"/>
      <c r="F152" s="579"/>
      <c r="G152" s="579"/>
      <c r="H152" s="579"/>
      <c r="I152" s="579"/>
      <c r="J152" s="579"/>
      <c r="K152" s="579"/>
      <c r="L152" s="580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  <c r="Z152" s="13"/>
      <c r="AA152" s="13"/>
      <c r="AB152" s="13"/>
      <c r="AC152" s="13"/>
    </row>
    <row r="153" spans="1:29" ht="15.75" customHeight="1" x14ac:dyDescent="0.2">
      <c r="A153" s="590" t="s">
        <v>67</v>
      </c>
      <c r="B153" s="579"/>
      <c r="C153" s="579"/>
      <c r="D153" s="579"/>
      <c r="E153" s="579"/>
      <c r="F153" s="579"/>
      <c r="G153" s="579"/>
      <c r="H153" s="579"/>
      <c r="I153" s="579"/>
      <c r="J153" s="579"/>
      <c r="K153" s="579"/>
      <c r="L153" s="580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</row>
    <row r="154" spans="1:29" ht="15.75" customHeight="1" x14ac:dyDescent="0.2">
      <c r="A154" s="590" t="s">
        <v>68</v>
      </c>
      <c r="B154" s="579"/>
      <c r="C154" s="579"/>
      <c r="D154" s="579"/>
      <c r="E154" s="579"/>
      <c r="F154" s="579"/>
      <c r="G154" s="579"/>
      <c r="H154" s="579"/>
      <c r="I154" s="579"/>
      <c r="J154" s="579"/>
      <c r="K154" s="579"/>
      <c r="L154" s="580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</row>
    <row r="155" spans="1:29" ht="15.75" customHeight="1" x14ac:dyDescent="0.2">
      <c r="A155" s="590" t="s">
        <v>69</v>
      </c>
      <c r="B155" s="579"/>
      <c r="C155" s="579"/>
      <c r="D155" s="579"/>
      <c r="E155" s="579"/>
      <c r="F155" s="579"/>
      <c r="G155" s="579"/>
      <c r="H155" s="579"/>
      <c r="I155" s="579"/>
      <c r="J155" s="579"/>
      <c r="K155" s="579"/>
      <c r="L155" s="580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  <c r="Z155" s="13"/>
      <c r="AA155" s="13"/>
      <c r="AB155" s="13"/>
      <c r="AC155" s="13"/>
    </row>
    <row r="156" spans="1:29" ht="15.75" customHeight="1" x14ac:dyDescent="0.2">
      <c r="A156" s="590" t="s">
        <v>70</v>
      </c>
      <c r="B156" s="579"/>
      <c r="C156" s="579"/>
      <c r="D156" s="579"/>
      <c r="E156" s="579"/>
      <c r="F156" s="579"/>
      <c r="G156" s="579"/>
      <c r="H156" s="579"/>
      <c r="I156" s="579"/>
      <c r="J156" s="579"/>
      <c r="K156" s="579"/>
      <c r="L156" s="580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  <c r="Z156" s="13"/>
      <c r="AA156" s="13"/>
      <c r="AB156" s="13"/>
      <c r="AC156" s="13"/>
    </row>
    <row r="157" spans="1:29" ht="15.75" customHeight="1" x14ac:dyDescent="0.2">
      <c r="B157" s="13"/>
      <c r="C157" s="13"/>
      <c r="D157" s="13"/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13"/>
      <c r="Y157" s="13"/>
      <c r="Z157" s="13"/>
      <c r="AA157" s="13"/>
      <c r="AB157" s="13"/>
      <c r="AC157" s="13"/>
    </row>
    <row r="158" spans="1:29" ht="15.75" customHeight="1" x14ac:dyDescent="0.2">
      <c r="A158" s="13"/>
      <c r="B158" s="13"/>
      <c r="C158" s="13"/>
      <c r="D158" s="13"/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3"/>
      <c r="Y158" s="13"/>
      <c r="Z158" s="13"/>
      <c r="AA158" s="13"/>
      <c r="AB158" s="13"/>
      <c r="AC158" s="13"/>
    </row>
    <row r="159" spans="1:29" ht="15.75" customHeight="1" x14ac:dyDescent="0.2">
      <c r="A159" s="13"/>
      <c r="B159" s="13"/>
      <c r="C159" s="13"/>
      <c r="D159" s="13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  <c r="Z159" s="13"/>
      <c r="AA159" s="13"/>
      <c r="AB159" s="13"/>
      <c r="AC159" s="13"/>
    </row>
    <row r="160" spans="1:29" ht="15.75" customHeight="1" x14ac:dyDescent="0.2">
      <c r="A160" s="13"/>
      <c r="B160" s="13"/>
      <c r="C160" s="13"/>
      <c r="D160" s="13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  <c r="Z160" s="13"/>
      <c r="AA160" s="13"/>
      <c r="AB160" s="13"/>
      <c r="AC160" s="13"/>
    </row>
    <row r="161" spans="1:29" ht="15.75" customHeight="1" x14ac:dyDescent="0.2">
      <c r="A161" s="13"/>
      <c r="B161" s="13"/>
      <c r="C161" s="13"/>
      <c r="D161" s="13"/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13"/>
      <c r="Y161" s="13"/>
      <c r="Z161" s="13"/>
      <c r="AA161" s="13"/>
      <c r="AB161" s="13"/>
      <c r="AC161" s="13"/>
    </row>
    <row r="162" spans="1:29" ht="15.75" customHeight="1" x14ac:dyDescent="0.2">
      <c r="A162" s="13"/>
      <c r="B162" s="13"/>
      <c r="C162" s="13"/>
      <c r="D162" s="13"/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/>
      <c r="V162" s="13"/>
      <c r="W162" s="13"/>
      <c r="X162" s="13"/>
      <c r="Y162" s="13"/>
      <c r="Z162" s="13"/>
      <c r="AA162" s="13"/>
      <c r="AB162" s="13"/>
      <c r="AC162" s="13"/>
    </row>
    <row r="163" spans="1:29" ht="15.75" customHeight="1" x14ac:dyDescent="0.2">
      <c r="A163" s="13"/>
      <c r="B163" s="13"/>
      <c r="C163" s="13"/>
      <c r="D163" s="13"/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3"/>
      <c r="Y163" s="13"/>
      <c r="Z163" s="13"/>
      <c r="AA163" s="13"/>
      <c r="AB163" s="13"/>
      <c r="AC163" s="13"/>
    </row>
    <row r="164" spans="1:29" ht="15.75" customHeight="1" x14ac:dyDescent="0.2">
      <c r="A164" s="13"/>
      <c r="B164" s="13"/>
      <c r="C164" s="13"/>
      <c r="D164" s="13"/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3"/>
      <c r="Y164" s="13"/>
      <c r="Z164" s="13"/>
      <c r="AA164" s="13"/>
      <c r="AB164" s="13"/>
      <c r="AC164" s="13"/>
    </row>
    <row r="165" spans="1:29" ht="15.75" customHeight="1" x14ac:dyDescent="0.2">
      <c r="A165" s="13"/>
      <c r="B165" s="13"/>
      <c r="C165" s="13"/>
      <c r="D165" s="13"/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13"/>
      <c r="Y165" s="13"/>
      <c r="Z165" s="13"/>
      <c r="AA165" s="13"/>
      <c r="AB165" s="13"/>
      <c r="AC165" s="13"/>
    </row>
    <row r="166" spans="1:29" ht="15.75" customHeight="1" x14ac:dyDescent="0.2">
      <c r="A166" s="13"/>
      <c r="B166" s="13"/>
      <c r="C166" s="13"/>
      <c r="D166" s="13"/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X166" s="13"/>
      <c r="Y166" s="13"/>
      <c r="Z166" s="13"/>
      <c r="AA166" s="13"/>
      <c r="AB166" s="13"/>
      <c r="AC166" s="13"/>
    </row>
    <row r="167" spans="1:29" ht="15.75" customHeight="1" x14ac:dyDescent="0.2">
      <c r="A167" s="13"/>
      <c r="B167" s="13"/>
      <c r="C167" s="13"/>
      <c r="D167" s="13"/>
      <c r="E167" s="13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13"/>
      <c r="Y167" s="13"/>
      <c r="Z167" s="13"/>
      <c r="AA167" s="13"/>
      <c r="AB167" s="13"/>
      <c r="AC167" s="13"/>
    </row>
    <row r="168" spans="1:29" ht="15.75" customHeight="1" x14ac:dyDescent="0.2">
      <c r="A168" s="13"/>
      <c r="B168" s="13"/>
      <c r="C168" s="13"/>
      <c r="D168" s="13"/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13"/>
      <c r="Y168" s="13"/>
      <c r="Z168" s="13"/>
      <c r="AA168" s="13"/>
      <c r="AB168" s="13"/>
      <c r="AC168" s="13"/>
    </row>
    <row r="169" spans="1:29" ht="15.75" customHeight="1" x14ac:dyDescent="0.2">
      <c r="A169" s="13"/>
      <c r="B169" s="13"/>
      <c r="C169" s="13"/>
      <c r="D169" s="13"/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3"/>
      <c r="Y169" s="13"/>
      <c r="Z169" s="13"/>
      <c r="AA169" s="13"/>
      <c r="AB169" s="13"/>
      <c r="AC169" s="13"/>
    </row>
    <row r="170" spans="1:29" ht="15.75" customHeight="1" x14ac:dyDescent="0.2">
      <c r="A170" s="13"/>
      <c r="B170" s="13"/>
      <c r="C170" s="13"/>
      <c r="D170" s="13"/>
      <c r="E170" s="13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13"/>
      <c r="Y170" s="13"/>
      <c r="Z170" s="13"/>
      <c r="AA170" s="13"/>
      <c r="AB170" s="13"/>
      <c r="AC170" s="13"/>
    </row>
    <row r="171" spans="1:29" ht="15.75" customHeight="1" x14ac:dyDescent="0.2">
      <c r="A171" s="13"/>
      <c r="B171" s="13"/>
      <c r="C171" s="13"/>
      <c r="D171" s="13"/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13"/>
      <c r="Y171" s="13"/>
      <c r="Z171" s="13"/>
      <c r="AA171" s="13"/>
      <c r="AB171" s="13"/>
      <c r="AC171" s="13"/>
    </row>
    <row r="172" spans="1:29" ht="15.75" customHeight="1" x14ac:dyDescent="0.2">
      <c r="A172" s="13"/>
      <c r="B172" s="13"/>
      <c r="C172" s="13"/>
      <c r="D172" s="13"/>
      <c r="E172" s="13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  <c r="Z172" s="13"/>
      <c r="AA172" s="13"/>
      <c r="AB172" s="13"/>
      <c r="AC172" s="13"/>
    </row>
    <row r="173" spans="1:29" ht="15.75" customHeight="1" x14ac:dyDescent="0.2">
      <c r="A173" s="13"/>
      <c r="B173" s="13"/>
      <c r="C173" s="13"/>
      <c r="D173" s="13"/>
      <c r="E173" s="13"/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3"/>
      <c r="S173" s="13"/>
      <c r="T173" s="13"/>
      <c r="U173" s="13"/>
      <c r="V173" s="13"/>
      <c r="W173" s="13"/>
      <c r="X173" s="13"/>
      <c r="Y173" s="13"/>
      <c r="Z173" s="13"/>
      <c r="AA173" s="13"/>
      <c r="AB173" s="13"/>
      <c r="AC173" s="13"/>
    </row>
    <row r="174" spans="1:29" ht="15.75" customHeight="1" x14ac:dyDescent="0.2">
      <c r="A174" s="13"/>
      <c r="B174" s="13"/>
      <c r="C174" s="13"/>
      <c r="D174" s="13"/>
      <c r="E174" s="13"/>
      <c r="F174" s="13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  <c r="Z174" s="13"/>
      <c r="AA174" s="13"/>
      <c r="AB174" s="13"/>
      <c r="AC174" s="13"/>
    </row>
    <row r="175" spans="1:29" ht="15.75" customHeight="1" x14ac:dyDescent="0.2">
      <c r="A175" s="13"/>
      <c r="B175" s="13"/>
      <c r="C175" s="13"/>
      <c r="D175" s="13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13"/>
      <c r="AA175" s="13"/>
      <c r="AB175" s="13"/>
      <c r="AC175" s="13"/>
    </row>
    <row r="176" spans="1:29" ht="15.75" customHeight="1" x14ac:dyDescent="0.2">
      <c r="A176" s="13"/>
      <c r="B176" s="13"/>
      <c r="C176" s="13"/>
      <c r="D176" s="13"/>
      <c r="E176" s="13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3"/>
      <c r="Y176" s="13"/>
      <c r="Z176" s="13"/>
      <c r="AA176" s="13"/>
      <c r="AB176" s="13"/>
      <c r="AC176" s="13"/>
    </row>
    <row r="177" spans="1:29" ht="15.75" customHeight="1" x14ac:dyDescent="0.2">
      <c r="A177" s="13"/>
      <c r="B177" s="13"/>
      <c r="C177" s="13"/>
      <c r="D177" s="13"/>
      <c r="E177" s="13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  <c r="S177" s="13"/>
      <c r="T177" s="13"/>
      <c r="U177" s="13"/>
      <c r="V177" s="13"/>
      <c r="W177" s="13"/>
      <c r="X177" s="13"/>
      <c r="Y177" s="13"/>
      <c r="Z177" s="13"/>
      <c r="AA177" s="13"/>
      <c r="AB177" s="13"/>
      <c r="AC177" s="13"/>
    </row>
    <row r="178" spans="1:29" ht="15.75" customHeight="1" x14ac:dyDescent="0.2">
      <c r="A178" s="13"/>
      <c r="B178" s="13"/>
      <c r="C178" s="13"/>
      <c r="D178" s="13"/>
      <c r="E178" s="13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  <c r="Z178" s="13"/>
      <c r="AA178" s="13"/>
      <c r="AB178" s="13"/>
      <c r="AC178" s="13"/>
    </row>
    <row r="179" spans="1:29" ht="15.75" customHeight="1" x14ac:dyDescent="0.2">
      <c r="A179" s="13"/>
      <c r="B179" s="13"/>
      <c r="C179" s="13"/>
      <c r="D179" s="13"/>
      <c r="E179" s="13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/>
      <c r="Z179" s="13"/>
      <c r="AA179" s="13"/>
      <c r="AB179" s="13"/>
      <c r="AC179" s="13"/>
    </row>
    <row r="180" spans="1:29" ht="15.75" customHeight="1" x14ac:dyDescent="0.2">
      <c r="A180" s="13"/>
      <c r="B180" s="13"/>
      <c r="C180" s="13"/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/>
      <c r="AA180" s="13"/>
      <c r="AB180" s="13"/>
      <c r="AC180" s="13"/>
    </row>
    <row r="181" spans="1:29" ht="15.75" customHeight="1" x14ac:dyDescent="0.2">
      <c r="A181" s="13"/>
      <c r="B181" s="13"/>
      <c r="C181" s="13"/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</row>
    <row r="182" spans="1:29" ht="15.75" customHeight="1" x14ac:dyDescent="0.2">
      <c r="A182" s="13"/>
      <c r="B182" s="13"/>
      <c r="C182" s="13"/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</row>
    <row r="183" spans="1:29" ht="15.75" customHeight="1" x14ac:dyDescent="0.2">
      <c r="A183" s="13"/>
      <c r="B183" s="13"/>
      <c r="C183" s="13"/>
      <c r="D183" s="13"/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3"/>
      <c r="V183" s="13"/>
      <c r="W183" s="13"/>
      <c r="X183" s="13"/>
      <c r="Y183" s="13"/>
      <c r="Z183" s="13"/>
      <c r="AA183" s="13"/>
      <c r="AB183" s="13"/>
      <c r="AC183" s="13"/>
    </row>
    <row r="184" spans="1:29" ht="15.75" customHeight="1" x14ac:dyDescent="0.2">
      <c r="A184" s="13"/>
      <c r="B184" s="13"/>
      <c r="C184" s="13"/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  <c r="AB184" s="13"/>
      <c r="AC184" s="13"/>
    </row>
    <row r="185" spans="1:29" ht="15.75" customHeight="1" x14ac:dyDescent="0.2">
      <c r="A185" s="13"/>
      <c r="B185" s="13"/>
      <c r="C185" s="13"/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</row>
    <row r="186" spans="1:29" ht="15.75" customHeight="1" x14ac:dyDescent="0.2">
      <c r="A186" s="13"/>
      <c r="B186" s="13"/>
      <c r="C186" s="13"/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</row>
    <row r="187" spans="1:29" ht="15.75" customHeight="1" x14ac:dyDescent="0.2">
      <c r="A187" s="13"/>
      <c r="B187" s="13"/>
      <c r="C187" s="13"/>
      <c r="D187" s="13"/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U187" s="13"/>
      <c r="V187" s="13"/>
      <c r="W187" s="13"/>
      <c r="X187" s="13"/>
      <c r="Y187" s="13"/>
      <c r="Z187" s="13"/>
      <c r="AA187" s="13"/>
      <c r="AB187" s="13"/>
      <c r="AC187" s="13"/>
    </row>
    <row r="188" spans="1:29" ht="15.75" customHeight="1" x14ac:dyDescent="0.2">
      <c r="A188" s="13"/>
      <c r="B188" s="13"/>
      <c r="C188" s="13"/>
      <c r="D188" s="13"/>
      <c r="E188" s="13"/>
      <c r="F188" s="13"/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  <c r="Z188" s="13"/>
      <c r="AA188" s="13"/>
      <c r="AB188" s="13"/>
      <c r="AC188" s="13"/>
    </row>
    <row r="189" spans="1:29" ht="15.75" customHeight="1" x14ac:dyDescent="0.2">
      <c r="A189" s="13"/>
      <c r="B189" s="13"/>
      <c r="C189" s="13"/>
      <c r="D189" s="13"/>
      <c r="E189" s="13"/>
      <c r="F189" s="13"/>
      <c r="G189" s="13"/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R189" s="13"/>
      <c r="S189" s="13"/>
      <c r="T189" s="13"/>
      <c r="U189" s="13"/>
      <c r="V189" s="13"/>
      <c r="W189" s="13"/>
      <c r="X189" s="13"/>
      <c r="Y189" s="13"/>
      <c r="Z189" s="13"/>
      <c r="AA189" s="13"/>
      <c r="AB189" s="13"/>
      <c r="AC189" s="13"/>
    </row>
    <row r="190" spans="1:29" ht="15.75" customHeight="1" x14ac:dyDescent="0.2">
      <c r="A190" s="13"/>
      <c r="B190" s="13"/>
      <c r="C190" s="13"/>
      <c r="D190" s="13"/>
      <c r="E190" s="13"/>
      <c r="F190" s="13"/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13"/>
      <c r="R190" s="13"/>
      <c r="S190" s="13"/>
      <c r="T190" s="13"/>
      <c r="U190" s="13"/>
      <c r="V190" s="13"/>
      <c r="W190" s="13"/>
      <c r="X190" s="13"/>
      <c r="Y190" s="13"/>
      <c r="Z190" s="13"/>
      <c r="AA190" s="13"/>
      <c r="AB190" s="13"/>
      <c r="AC190" s="13"/>
    </row>
    <row r="191" spans="1:29" ht="15.75" customHeight="1" x14ac:dyDescent="0.2">
      <c r="A191" s="13"/>
      <c r="B191" s="13"/>
      <c r="C191" s="13"/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</row>
    <row r="192" spans="1:29" ht="15.75" customHeight="1" x14ac:dyDescent="0.2">
      <c r="A192" s="13"/>
      <c r="B192" s="13"/>
      <c r="C192" s="13"/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</row>
    <row r="193" spans="1:29" ht="15.75" customHeight="1" x14ac:dyDescent="0.2">
      <c r="A193" s="13"/>
      <c r="B193" s="13"/>
      <c r="C193" s="13"/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</row>
    <row r="194" spans="1:29" ht="15.75" customHeight="1" x14ac:dyDescent="0.2">
      <c r="A194" s="13"/>
      <c r="B194" s="13"/>
      <c r="C194" s="13"/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</row>
    <row r="195" spans="1:29" ht="15.75" customHeight="1" x14ac:dyDescent="0.2">
      <c r="A195" s="13"/>
      <c r="B195" s="13"/>
      <c r="C195" s="13"/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</row>
    <row r="196" spans="1:29" ht="15.75" customHeight="1" x14ac:dyDescent="0.2">
      <c r="A196" s="13"/>
      <c r="B196" s="13"/>
      <c r="C196" s="13"/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</row>
    <row r="197" spans="1:29" ht="15.75" customHeight="1" x14ac:dyDescent="0.2">
      <c r="A197" s="13"/>
      <c r="B197" s="13"/>
      <c r="C197" s="13"/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</row>
    <row r="198" spans="1:29" ht="15.75" customHeight="1" x14ac:dyDescent="0.2">
      <c r="A198" s="13"/>
      <c r="B198" s="13"/>
      <c r="C198" s="13"/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</row>
    <row r="199" spans="1:29" ht="15.75" customHeight="1" x14ac:dyDescent="0.2">
      <c r="A199" s="13"/>
      <c r="B199" s="13"/>
      <c r="C199" s="13"/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</row>
    <row r="200" spans="1:29" ht="15.75" customHeight="1" x14ac:dyDescent="0.2">
      <c r="A200" s="13"/>
      <c r="B200" s="13"/>
      <c r="C200" s="13"/>
      <c r="D200" s="13"/>
      <c r="E200" s="13"/>
      <c r="F200" s="13"/>
      <c r="G200" s="13"/>
      <c r="H200" s="13"/>
      <c r="I200" s="13"/>
      <c r="J200" s="13"/>
      <c r="K200" s="13"/>
      <c r="L200" s="13"/>
      <c r="M200" s="13"/>
      <c r="N200" s="13"/>
      <c r="O200" s="13"/>
      <c r="P200" s="13"/>
      <c r="Q200" s="13"/>
      <c r="R200" s="13"/>
      <c r="S200" s="13"/>
      <c r="T200" s="13"/>
      <c r="U200" s="13"/>
      <c r="V200" s="13"/>
      <c r="W200" s="13"/>
      <c r="X200" s="13"/>
      <c r="Y200" s="13"/>
      <c r="Z200" s="13"/>
      <c r="AA200" s="13"/>
      <c r="AB200" s="13"/>
      <c r="AC200" s="13"/>
    </row>
    <row r="201" spans="1:29" ht="15.75" customHeight="1" x14ac:dyDescent="0.2">
      <c r="A201" s="13"/>
      <c r="B201" s="13"/>
      <c r="C201" s="13"/>
      <c r="D201" s="13"/>
      <c r="E201" s="13"/>
      <c r="F201" s="13"/>
      <c r="G201" s="13"/>
      <c r="H201" s="13"/>
      <c r="I201" s="13"/>
      <c r="J201" s="13"/>
      <c r="K201" s="13"/>
      <c r="L201" s="13"/>
      <c r="M201" s="13"/>
      <c r="N201" s="13"/>
      <c r="O201" s="13"/>
      <c r="P201" s="13"/>
      <c r="Q201" s="13"/>
      <c r="R201" s="13"/>
      <c r="S201" s="13"/>
      <c r="T201" s="13"/>
      <c r="U201" s="13"/>
      <c r="V201" s="13"/>
      <c r="W201" s="13"/>
      <c r="X201" s="13"/>
      <c r="Y201" s="13"/>
      <c r="Z201" s="13"/>
      <c r="AA201" s="13"/>
      <c r="AB201" s="13"/>
      <c r="AC201" s="13"/>
    </row>
    <row r="202" spans="1:29" ht="15.75" customHeight="1" x14ac:dyDescent="0.2">
      <c r="A202" s="13"/>
      <c r="B202" s="13"/>
      <c r="C202" s="13"/>
      <c r="D202" s="13"/>
      <c r="E202" s="13"/>
      <c r="F202" s="13"/>
      <c r="G202" s="13"/>
      <c r="H202" s="13"/>
      <c r="I202" s="13"/>
      <c r="J202" s="13"/>
      <c r="K202" s="13"/>
      <c r="L202" s="13"/>
      <c r="M202" s="13"/>
      <c r="N202" s="13"/>
      <c r="O202" s="13"/>
      <c r="P202" s="13"/>
      <c r="Q202" s="13"/>
      <c r="R202" s="13"/>
      <c r="S202" s="13"/>
      <c r="T202" s="13"/>
      <c r="U202" s="13"/>
      <c r="V202" s="13"/>
      <c r="W202" s="13"/>
      <c r="X202" s="13"/>
      <c r="Y202" s="13"/>
      <c r="Z202" s="13"/>
      <c r="AA202" s="13"/>
      <c r="AB202" s="13"/>
      <c r="AC202" s="13"/>
    </row>
    <row r="203" spans="1:29" ht="15.75" customHeight="1" x14ac:dyDescent="0.2">
      <c r="A203" s="13"/>
      <c r="B203" s="13"/>
      <c r="C203" s="13"/>
      <c r="D203" s="13"/>
      <c r="E203" s="13"/>
      <c r="F203" s="13"/>
      <c r="G203" s="13"/>
      <c r="H203" s="13"/>
      <c r="I203" s="13"/>
      <c r="J203" s="13"/>
      <c r="K203" s="13"/>
      <c r="L203" s="13"/>
      <c r="M203" s="13"/>
      <c r="N203" s="13"/>
      <c r="O203" s="13"/>
      <c r="P203" s="13"/>
      <c r="Q203" s="13"/>
      <c r="R203" s="13"/>
      <c r="S203" s="13"/>
      <c r="T203" s="13"/>
      <c r="U203" s="13"/>
      <c r="V203" s="13"/>
      <c r="W203" s="13"/>
      <c r="X203" s="13"/>
      <c r="Y203" s="13"/>
      <c r="Z203" s="13"/>
      <c r="AA203" s="13"/>
      <c r="AB203" s="13"/>
      <c r="AC203" s="13"/>
    </row>
    <row r="204" spans="1:29" ht="15.75" customHeight="1" x14ac:dyDescent="0.2">
      <c r="A204" s="13"/>
      <c r="B204" s="13"/>
      <c r="C204" s="13"/>
      <c r="D204" s="13"/>
      <c r="E204" s="13"/>
      <c r="F204" s="13"/>
      <c r="G204" s="13"/>
      <c r="H204" s="13"/>
      <c r="I204" s="13"/>
      <c r="J204" s="13"/>
      <c r="K204" s="13"/>
      <c r="L204" s="13"/>
      <c r="M204" s="13"/>
      <c r="N204" s="13"/>
      <c r="O204" s="13"/>
      <c r="P204" s="13"/>
      <c r="Q204" s="13"/>
      <c r="R204" s="13"/>
      <c r="S204" s="13"/>
      <c r="T204" s="13"/>
      <c r="U204" s="13"/>
      <c r="V204" s="13"/>
      <c r="W204" s="13"/>
      <c r="X204" s="13"/>
      <c r="Y204" s="13"/>
      <c r="Z204" s="13"/>
      <c r="AA204" s="13"/>
      <c r="AB204" s="13"/>
      <c r="AC204" s="13"/>
    </row>
    <row r="205" spans="1:29" ht="15.75" customHeight="1" x14ac:dyDescent="0.2">
      <c r="A205" s="13"/>
      <c r="B205" s="13"/>
      <c r="C205" s="13"/>
      <c r="D205" s="13"/>
      <c r="E205" s="13"/>
      <c r="F205" s="13"/>
      <c r="G205" s="13"/>
      <c r="H205" s="13"/>
      <c r="I205" s="13"/>
      <c r="J205" s="13"/>
      <c r="K205" s="13"/>
      <c r="L205" s="13"/>
      <c r="M205" s="13"/>
      <c r="N205" s="13"/>
      <c r="O205" s="13"/>
      <c r="P205" s="13"/>
      <c r="Q205" s="13"/>
      <c r="R205" s="13"/>
      <c r="S205" s="13"/>
      <c r="T205" s="13"/>
      <c r="U205" s="13"/>
      <c r="V205" s="13"/>
      <c r="W205" s="13"/>
      <c r="X205" s="13"/>
      <c r="Y205" s="13"/>
      <c r="Z205" s="13"/>
      <c r="AA205" s="13"/>
      <c r="AB205" s="13"/>
      <c r="AC205" s="13"/>
    </row>
    <row r="206" spans="1:29" ht="15.75" customHeight="1" x14ac:dyDescent="0.2">
      <c r="A206" s="13"/>
      <c r="B206" s="13"/>
      <c r="C206" s="13"/>
      <c r="D206" s="13"/>
      <c r="E206" s="13"/>
      <c r="F206" s="13"/>
      <c r="G206" s="13"/>
      <c r="H206" s="13"/>
      <c r="I206" s="13"/>
      <c r="J206" s="13"/>
      <c r="K206" s="13"/>
      <c r="L206" s="13"/>
      <c r="M206" s="13"/>
      <c r="N206" s="13"/>
      <c r="O206" s="13"/>
      <c r="P206" s="13"/>
      <c r="Q206" s="13"/>
      <c r="R206" s="13"/>
      <c r="S206" s="13"/>
      <c r="T206" s="13"/>
      <c r="U206" s="13"/>
      <c r="V206" s="13"/>
      <c r="W206" s="13"/>
      <c r="X206" s="13"/>
      <c r="Y206" s="13"/>
      <c r="Z206" s="13"/>
      <c r="AA206" s="13"/>
      <c r="AB206" s="13"/>
      <c r="AC206" s="13"/>
    </row>
    <row r="207" spans="1:29" ht="15.75" customHeight="1" x14ac:dyDescent="0.2">
      <c r="A207" s="13"/>
      <c r="B207" s="13"/>
      <c r="C207" s="13"/>
      <c r="D207" s="13"/>
      <c r="E207" s="13"/>
      <c r="F207" s="13"/>
      <c r="G207" s="13"/>
      <c r="H207" s="13"/>
      <c r="I207" s="13"/>
      <c r="J207" s="13"/>
      <c r="K207" s="13"/>
      <c r="L207" s="13"/>
      <c r="M207" s="13"/>
      <c r="N207" s="13"/>
      <c r="O207" s="13"/>
      <c r="P207" s="13"/>
      <c r="Q207" s="13"/>
      <c r="R207" s="13"/>
      <c r="S207" s="13"/>
      <c r="T207" s="13"/>
      <c r="U207" s="13"/>
      <c r="V207" s="13"/>
      <c r="W207" s="13"/>
      <c r="X207" s="13"/>
      <c r="Y207" s="13"/>
      <c r="Z207" s="13"/>
      <c r="AA207" s="13"/>
      <c r="AB207" s="13"/>
      <c r="AC207" s="13"/>
    </row>
    <row r="208" spans="1:29" ht="15.75" customHeight="1" x14ac:dyDescent="0.2">
      <c r="A208" s="13"/>
      <c r="B208" s="13"/>
      <c r="C208" s="13"/>
      <c r="D208" s="13"/>
      <c r="E208" s="13"/>
      <c r="F208" s="13"/>
      <c r="G208" s="13"/>
      <c r="H208" s="13"/>
      <c r="I208" s="13"/>
      <c r="J208" s="13"/>
      <c r="K208" s="13"/>
      <c r="L208" s="13"/>
      <c r="M208" s="13"/>
      <c r="N208" s="13"/>
      <c r="O208" s="13"/>
      <c r="P208" s="13"/>
      <c r="Q208" s="13"/>
      <c r="R208" s="13"/>
      <c r="S208" s="13"/>
      <c r="T208" s="13"/>
      <c r="U208" s="13"/>
      <c r="V208" s="13"/>
      <c r="W208" s="13"/>
      <c r="X208" s="13"/>
      <c r="Y208" s="13"/>
      <c r="Z208" s="13"/>
      <c r="AA208" s="13"/>
      <c r="AB208" s="13"/>
      <c r="AC208" s="13"/>
    </row>
    <row r="209" spans="1:29" ht="15.75" customHeight="1" x14ac:dyDescent="0.2">
      <c r="A209" s="13"/>
      <c r="B209" s="13"/>
      <c r="C209" s="13"/>
      <c r="D209" s="13"/>
      <c r="E209" s="13"/>
      <c r="F209" s="13"/>
      <c r="G209" s="13"/>
      <c r="H209" s="13"/>
      <c r="I209" s="13"/>
      <c r="J209" s="13"/>
      <c r="K209" s="13"/>
      <c r="L209" s="13"/>
      <c r="M209" s="13"/>
      <c r="N209" s="13"/>
      <c r="O209" s="13"/>
      <c r="P209" s="13"/>
      <c r="Q209" s="13"/>
      <c r="R209" s="13"/>
      <c r="S209" s="13"/>
      <c r="T209" s="13"/>
      <c r="U209" s="13"/>
      <c r="V209" s="13"/>
      <c r="W209" s="13"/>
      <c r="X209" s="13"/>
      <c r="Y209" s="13"/>
      <c r="Z209" s="13"/>
      <c r="AA209" s="13"/>
      <c r="AB209" s="13"/>
      <c r="AC209" s="13"/>
    </row>
    <row r="210" spans="1:29" ht="15.75" customHeight="1" x14ac:dyDescent="0.2">
      <c r="A210" s="13"/>
      <c r="B210" s="13"/>
      <c r="C210" s="13"/>
      <c r="D210" s="13"/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3"/>
      <c r="P210" s="13"/>
      <c r="Q210" s="13"/>
      <c r="R210" s="13"/>
      <c r="S210" s="13"/>
      <c r="T210" s="13"/>
      <c r="U210" s="13"/>
      <c r="V210" s="13"/>
      <c r="W210" s="13"/>
      <c r="X210" s="13"/>
      <c r="Y210" s="13"/>
      <c r="Z210" s="13"/>
      <c r="AA210" s="13"/>
      <c r="AB210" s="13"/>
      <c r="AC210" s="13"/>
    </row>
    <row r="211" spans="1:29" ht="15.75" customHeight="1" x14ac:dyDescent="0.2">
      <c r="A211" s="13"/>
      <c r="B211" s="13"/>
      <c r="C211" s="13"/>
      <c r="D211" s="13"/>
      <c r="E211" s="13"/>
      <c r="F211" s="13"/>
      <c r="G211" s="13"/>
      <c r="H211" s="13"/>
      <c r="I211" s="13"/>
      <c r="J211" s="13"/>
      <c r="K211" s="13"/>
      <c r="L211" s="13"/>
      <c r="M211" s="13"/>
      <c r="N211" s="13"/>
      <c r="O211" s="13"/>
      <c r="P211" s="13"/>
      <c r="Q211" s="13"/>
      <c r="R211" s="13"/>
      <c r="S211" s="13"/>
      <c r="T211" s="13"/>
      <c r="U211" s="13"/>
      <c r="V211" s="13"/>
      <c r="W211" s="13"/>
      <c r="X211" s="13"/>
      <c r="Y211" s="13"/>
      <c r="Z211" s="13"/>
      <c r="AA211" s="13"/>
      <c r="AB211" s="13"/>
      <c r="AC211" s="13"/>
    </row>
    <row r="212" spans="1:29" ht="15.75" customHeight="1" x14ac:dyDescent="0.2">
      <c r="A212" s="13"/>
      <c r="B212" s="13"/>
      <c r="C212" s="13"/>
      <c r="D212" s="13"/>
      <c r="E212" s="13"/>
      <c r="F212" s="13"/>
      <c r="G212" s="13"/>
      <c r="H212" s="13"/>
      <c r="I212" s="13"/>
      <c r="J212" s="13"/>
      <c r="K212" s="13"/>
      <c r="L212" s="13"/>
      <c r="M212" s="13"/>
      <c r="N212" s="13"/>
      <c r="O212" s="13"/>
      <c r="P212" s="13"/>
      <c r="Q212" s="13"/>
      <c r="R212" s="13"/>
      <c r="S212" s="13"/>
      <c r="T212" s="13"/>
      <c r="U212" s="13"/>
      <c r="V212" s="13"/>
      <c r="W212" s="13"/>
      <c r="X212" s="13"/>
      <c r="Y212" s="13"/>
      <c r="Z212" s="13"/>
      <c r="AA212" s="13"/>
      <c r="AB212" s="13"/>
      <c r="AC212" s="13"/>
    </row>
    <row r="213" spans="1:29" ht="15.75" customHeight="1" x14ac:dyDescent="0.2">
      <c r="A213" s="13"/>
      <c r="B213" s="13"/>
      <c r="C213" s="13"/>
      <c r="D213" s="13"/>
      <c r="E213" s="13"/>
      <c r="F213" s="13"/>
      <c r="G213" s="13"/>
      <c r="H213" s="13"/>
      <c r="I213" s="13"/>
      <c r="J213" s="13"/>
      <c r="K213" s="13"/>
      <c r="L213" s="13"/>
      <c r="M213" s="13"/>
      <c r="N213" s="13"/>
      <c r="O213" s="13"/>
      <c r="P213" s="13"/>
      <c r="Q213" s="13"/>
      <c r="R213" s="13"/>
      <c r="S213" s="13"/>
      <c r="T213" s="13"/>
      <c r="U213" s="13"/>
      <c r="V213" s="13"/>
      <c r="W213" s="13"/>
      <c r="X213" s="13"/>
      <c r="Y213" s="13"/>
      <c r="Z213" s="13"/>
      <c r="AA213" s="13"/>
      <c r="AB213" s="13"/>
      <c r="AC213" s="13"/>
    </row>
    <row r="214" spans="1:29" ht="15.75" customHeight="1" x14ac:dyDescent="0.2">
      <c r="A214" s="13"/>
      <c r="B214" s="13"/>
      <c r="C214" s="13"/>
      <c r="D214" s="13"/>
      <c r="E214" s="13"/>
      <c r="F214" s="13"/>
      <c r="G214" s="13"/>
      <c r="H214" s="13"/>
      <c r="I214" s="13"/>
      <c r="J214" s="13"/>
      <c r="K214" s="13"/>
      <c r="L214" s="13"/>
      <c r="M214" s="13"/>
      <c r="N214" s="13"/>
      <c r="O214" s="13"/>
      <c r="P214" s="13"/>
      <c r="Q214" s="13"/>
      <c r="R214" s="13"/>
      <c r="S214" s="13"/>
      <c r="T214" s="13"/>
      <c r="U214" s="13"/>
      <c r="V214" s="13"/>
      <c r="W214" s="13"/>
      <c r="X214" s="13"/>
      <c r="Y214" s="13"/>
      <c r="Z214" s="13"/>
      <c r="AA214" s="13"/>
      <c r="AB214" s="13"/>
      <c r="AC214" s="13"/>
    </row>
    <row r="215" spans="1:29" ht="15.75" customHeight="1" x14ac:dyDescent="0.2">
      <c r="A215" s="13"/>
      <c r="B215" s="13"/>
      <c r="C215" s="13"/>
      <c r="D215" s="13"/>
      <c r="E215" s="13"/>
      <c r="F215" s="13"/>
      <c r="G215" s="13"/>
      <c r="H215" s="13"/>
      <c r="I215" s="13"/>
      <c r="J215" s="13"/>
      <c r="K215" s="13"/>
      <c r="L215" s="13"/>
      <c r="M215" s="13"/>
      <c r="N215" s="13"/>
      <c r="O215" s="13"/>
      <c r="P215" s="13"/>
      <c r="Q215" s="13"/>
      <c r="R215" s="13"/>
      <c r="S215" s="13"/>
      <c r="T215" s="13"/>
      <c r="U215" s="13"/>
      <c r="V215" s="13"/>
      <c r="W215" s="13"/>
      <c r="X215" s="13"/>
      <c r="Y215" s="13"/>
      <c r="Z215" s="13"/>
      <c r="AA215" s="13"/>
      <c r="AB215" s="13"/>
      <c r="AC215" s="13"/>
    </row>
    <row r="216" spans="1:29" ht="15.75" customHeight="1" x14ac:dyDescent="0.2">
      <c r="A216" s="13"/>
      <c r="B216" s="13"/>
      <c r="C216" s="13"/>
      <c r="D216" s="13"/>
      <c r="E216" s="13"/>
      <c r="F216" s="13"/>
      <c r="G216" s="13"/>
      <c r="H216" s="13"/>
      <c r="I216" s="13"/>
      <c r="J216" s="13"/>
      <c r="K216" s="13"/>
      <c r="L216" s="13"/>
      <c r="M216" s="13"/>
      <c r="N216" s="13"/>
      <c r="O216" s="13"/>
      <c r="P216" s="13"/>
      <c r="Q216" s="13"/>
      <c r="R216" s="13"/>
      <c r="S216" s="13"/>
      <c r="T216" s="13"/>
      <c r="U216" s="13"/>
      <c r="V216" s="13"/>
      <c r="W216" s="13"/>
      <c r="X216" s="13"/>
      <c r="Y216" s="13"/>
      <c r="Z216" s="13"/>
      <c r="AA216" s="13"/>
      <c r="AB216" s="13"/>
      <c r="AC216" s="13"/>
    </row>
    <row r="217" spans="1:29" ht="15.75" customHeight="1" x14ac:dyDescent="0.2">
      <c r="A217" s="13"/>
      <c r="B217" s="13"/>
      <c r="C217" s="13"/>
      <c r="D217" s="13"/>
      <c r="E217" s="13"/>
      <c r="F217" s="13"/>
      <c r="G217" s="13"/>
      <c r="H217" s="13"/>
      <c r="I217" s="13"/>
      <c r="J217" s="13"/>
      <c r="K217" s="13"/>
      <c r="L217" s="13"/>
      <c r="M217" s="13"/>
      <c r="N217" s="13"/>
      <c r="O217" s="13"/>
      <c r="P217" s="13"/>
      <c r="Q217" s="13"/>
      <c r="R217" s="13"/>
      <c r="S217" s="13"/>
      <c r="T217" s="13"/>
      <c r="U217" s="13"/>
      <c r="V217" s="13"/>
      <c r="W217" s="13"/>
      <c r="X217" s="13"/>
      <c r="Y217" s="13"/>
      <c r="Z217" s="13"/>
      <c r="AA217" s="13"/>
      <c r="AB217" s="13"/>
      <c r="AC217" s="13"/>
    </row>
    <row r="218" spans="1:29" ht="15.75" customHeight="1" x14ac:dyDescent="0.2">
      <c r="A218" s="13"/>
      <c r="B218" s="13"/>
      <c r="C218" s="13"/>
      <c r="D218" s="13"/>
      <c r="E218" s="13"/>
      <c r="F218" s="13"/>
      <c r="G218" s="13"/>
      <c r="H218" s="13"/>
      <c r="I218" s="13"/>
      <c r="J218" s="13"/>
      <c r="K218" s="13"/>
      <c r="L218" s="13"/>
      <c r="M218" s="13"/>
      <c r="N218" s="13"/>
      <c r="O218" s="13"/>
      <c r="P218" s="13"/>
      <c r="Q218" s="13"/>
      <c r="R218" s="13"/>
      <c r="S218" s="13"/>
      <c r="T218" s="13"/>
      <c r="U218" s="13"/>
      <c r="V218" s="13"/>
      <c r="W218" s="13"/>
      <c r="X218" s="13"/>
      <c r="Y218" s="13"/>
      <c r="Z218" s="13"/>
      <c r="AA218" s="13"/>
      <c r="AB218" s="13"/>
      <c r="AC218" s="13"/>
    </row>
    <row r="219" spans="1:29" ht="15.75" customHeight="1" x14ac:dyDescent="0.2">
      <c r="A219" s="13"/>
      <c r="B219" s="13"/>
      <c r="C219" s="13"/>
      <c r="D219" s="13"/>
      <c r="E219" s="13"/>
      <c r="F219" s="13"/>
      <c r="G219" s="13"/>
      <c r="H219" s="13"/>
      <c r="I219" s="13"/>
      <c r="J219" s="13"/>
      <c r="K219" s="13"/>
      <c r="L219" s="13"/>
      <c r="M219" s="13"/>
      <c r="N219" s="13"/>
      <c r="O219" s="13"/>
      <c r="P219" s="13"/>
      <c r="Q219" s="13"/>
      <c r="R219" s="13"/>
      <c r="S219" s="13"/>
      <c r="T219" s="13"/>
      <c r="U219" s="13"/>
      <c r="V219" s="13"/>
      <c r="W219" s="13"/>
      <c r="X219" s="13"/>
      <c r="Y219" s="13"/>
      <c r="Z219" s="13"/>
      <c r="AA219" s="13"/>
      <c r="AB219" s="13"/>
      <c r="AC219" s="13"/>
    </row>
    <row r="220" spans="1:29" ht="15.75" customHeight="1" x14ac:dyDescent="0.2">
      <c r="A220" s="13"/>
      <c r="B220" s="13"/>
      <c r="C220" s="13"/>
      <c r="D220" s="13"/>
      <c r="E220" s="13"/>
      <c r="F220" s="13"/>
      <c r="G220" s="13"/>
      <c r="H220" s="13"/>
      <c r="I220" s="13"/>
      <c r="J220" s="13"/>
      <c r="K220" s="13"/>
      <c r="L220" s="13"/>
      <c r="M220" s="13"/>
      <c r="N220" s="13"/>
      <c r="O220" s="13"/>
      <c r="P220" s="13"/>
      <c r="Q220" s="13"/>
      <c r="R220" s="13"/>
      <c r="S220" s="13"/>
      <c r="T220" s="13"/>
      <c r="U220" s="13"/>
      <c r="V220" s="13"/>
      <c r="W220" s="13"/>
      <c r="X220" s="13"/>
      <c r="Y220" s="13"/>
      <c r="Z220" s="13"/>
      <c r="AA220" s="13"/>
      <c r="AB220" s="13"/>
      <c r="AC220" s="13"/>
    </row>
    <row r="221" spans="1:29" ht="15.75" customHeight="1" x14ac:dyDescent="0.2">
      <c r="A221" s="13"/>
      <c r="B221" s="13"/>
      <c r="C221" s="13"/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</row>
    <row r="222" spans="1:29" ht="15.75" customHeight="1" x14ac:dyDescent="0.2">
      <c r="A222" s="13"/>
      <c r="B222" s="13"/>
      <c r="C222" s="13"/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</row>
    <row r="223" spans="1:29" ht="15.75" customHeight="1" x14ac:dyDescent="0.2">
      <c r="A223" s="13"/>
      <c r="B223" s="13"/>
      <c r="C223" s="13"/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</row>
    <row r="224" spans="1:29" ht="15.75" customHeight="1" x14ac:dyDescent="0.2">
      <c r="A224" s="13"/>
      <c r="B224" s="13"/>
      <c r="C224" s="13"/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</row>
    <row r="225" spans="1:29" ht="15.75" customHeight="1" x14ac:dyDescent="0.2">
      <c r="A225" s="13"/>
      <c r="B225" s="13"/>
      <c r="C225" s="13"/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</row>
    <row r="226" spans="1:29" ht="15.75" customHeight="1" x14ac:dyDescent="0.2">
      <c r="A226" s="13"/>
      <c r="B226" s="13"/>
      <c r="C226" s="13"/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</row>
    <row r="227" spans="1:29" ht="15.75" customHeight="1" x14ac:dyDescent="0.2">
      <c r="A227" s="13"/>
      <c r="B227" s="13"/>
      <c r="C227" s="13"/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</row>
    <row r="228" spans="1:29" ht="15.75" customHeight="1" x14ac:dyDescent="0.2">
      <c r="A228" s="13"/>
      <c r="B228" s="13"/>
      <c r="C228" s="13"/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</row>
    <row r="229" spans="1:29" ht="15.75" customHeight="1" x14ac:dyDescent="0.2">
      <c r="A229" s="13"/>
      <c r="B229" s="13"/>
      <c r="C229" s="13"/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</row>
    <row r="230" spans="1:29" ht="15.75" customHeight="1" x14ac:dyDescent="0.2">
      <c r="A230" s="13"/>
      <c r="B230" s="13"/>
      <c r="C230" s="13"/>
      <c r="D230" s="13"/>
      <c r="E230" s="13"/>
      <c r="F230" s="13"/>
      <c r="G230" s="13"/>
      <c r="H230" s="13"/>
      <c r="I230" s="13"/>
      <c r="J230" s="13"/>
      <c r="K230" s="13"/>
      <c r="L230" s="13"/>
      <c r="M230" s="13"/>
      <c r="N230" s="13"/>
      <c r="O230" s="13"/>
      <c r="P230" s="13"/>
      <c r="Q230" s="13"/>
      <c r="R230" s="13"/>
      <c r="S230" s="13"/>
      <c r="T230" s="13"/>
      <c r="U230" s="13"/>
      <c r="V230" s="13"/>
      <c r="W230" s="13"/>
      <c r="X230" s="13"/>
      <c r="Y230" s="13"/>
      <c r="Z230" s="13"/>
      <c r="AA230" s="13"/>
      <c r="AB230" s="13"/>
      <c r="AC230" s="13"/>
    </row>
    <row r="231" spans="1:29" ht="15.75" customHeight="1" x14ac:dyDescent="0.2">
      <c r="A231" s="13"/>
      <c r="B231" s="13"/>
      <c r="C231" s="13"/>
      <c r="D231" s="13"/>
      <c r="E231" s="13"/>
      <c r="F231" s="13"/>
      <c r="G231" s="13"/>
      <c r="H231" s="13"/>
      <c r="I231" s="13"/>
      <c r="J231" s="13"/>
      <c r="K231" s="13"/>
      <c r="L231" s="13"/>
      <c r="M231" s="13"/>
      <c r="N231" s="13"/>
      <c r="O231" s="13"/>
      <c r="P231" s="13"/>
      <c r="Q231" s="13"/>
      <c r="R231" s="13"/>
      <c r="S231" s="13"/>
      <c r="T231" s="13"/>
      <c r="U231" s="13"/>
      <c r="V231" s="13"/>
      <c r="W231" s="13"/>
      <c r="X231" s="13"/>
      <c r="Y231" s="13"/>
      <c r="Z231" s="13"/>
      <c r="AA231" s="13"/>
      <c r="AB231" s="13"/>
      <c r="AC231" s="13"/>
    </row>
    <row r="232" spans="1:29" ht="15.75" customHeight="1" x14ac:dyDescent="0.2">
      <c r="A232" s="13"/>
      <c r="B232" s="13"/>
      <c r="C232" s="13"/>
      <c r="D232" s="13"/>
      <c r="E232" s="13"/>
      <c r="F232" s="13"/>
      <c r="G232" s="13"/>
      <c r="H232" s="13"/>
      <c r="I232" s="13"/>
      <c r="J232" s="13"/>
      <c r="K232" s="13"/>
      <c r="L232" s="13"/>
      <c r="M232" s="13"/>
      <c r="N232" s="13"/>
      <c r="O232" s="13"/>
      <c r="P232" s="13"/>
      <c r="Q232" s="13"/>
      <c r="R232" s="13"/>
      <c r="S232" s="13"/>
      <c r="T232" s="13"/>
      <c r="U232" s="13"/>
      <c r="V232" s="13"/>
      <c r="W232" s="13"/>
      <c r="X232" s="13"/>
      <c r="Y232" s="13"/>
      <c r="Z232" s="13"/>
      <c r="AA232" s="13"/>
      <c r="AB232" s="13"/>
      <c r="AC232" s="13"/>
    </row>
    <row r="233" spans="1:29" ht="15.75" customHeight="1" x14ac:dyDescent="0.2">
      <c r="A233" s="13"/>
      <c r="B233" s="13"/>
      <c r="C233" s="13"/>
      <c r="D233" s="13"/>
      <c r="E233" s="13"/>
      <c r="F233" s="13"/>
      <c r="G233" s="13"/>
      <c r="H233" s="13"/>
      <c r="I233" s="13"/>
      <c r="J233" s="13"/>
      <c r="K233" s="13"/>
      <c r="L233" s="13"/>
      <c r="M233" s="13"/>
      <c r="N233" s="13"/>
      <c r="O233" s="13"/>
      <c r="P233" s="13"/>
      <c r="Q233" s="13"/>
      <c r="R233" s="13"/>
      <c r="S233" s="13"/>
      <c r="T233" s="13"/>
      <c r="U233" s="13"/>
      <c r="V233" s="13"/>
      <c r="W233" s="13"/>
      <c r="X233" s="13"/>
      <c r="Y233" s="13"/>
      <c r="Z233" s="13"/>
      <c r="AA233" s="13"/>
      <c r="AB233" s="13"/>
      <c r="AC233" s="13"/>
    </row>
    <row r="234" spans="1:29" ht="15.75" customHeight="1" x14ac:dyDescent="0.2">
      <c r="A234" s="13"/>
      <c r="B234" s="13"/>
      <c r="C234" s="13"/>
      <c r="D234" s="13"/>
      <c r="E234" s="13"/>
      <c r="F234" s="13"/>
      <c r="G234" s="13"/>
      <c r="H234" s="13"/>
      <c r="I234" s="13"/>
      <c r="J234" s="13"/>
      <c r="K234" s="13"/>
      <c r="L234" s="13"/>
      <c r="M234" s="13"/>
      <c r="N234" s="13"/>
      <c r="O234" s="13"/>
      <c r="P234" s="13"/>
      <c r="Q234" s="13"/>
      <c r="R234" s="13"/>
      <c r="S234" s="13"/>
      <c r="T234" s="13"/>
      <c r="U234" s="13"/>
      <c r="V234" s="13"/>
      <c r="W234" s="13"/>
      <c r="X234" s="13"/>
      <c r="Y234" s="13"/>
      <c r="Z234" s="13"/>
      <c r="AA234" s="13"/>
      <c r="AB234" s="13"/>
      <c r="AC234" s="13"/>
    </row>
    <row r="235" spans="1:29" ht="15.75" customHeight="1" x14ac:dyDescent="0.2">
      <c r="A235" s="13"/>
      <c r="B235" s="13"/>
      <c r="C235" s="13"/>
      <c r="D235" s="13"/>
      <c r="E235" s="13"/>
      <c r="F235" s="13"/>
      <c r="G235" s="13"/>
      <c r="H235" s="13"/>
      <c r="I235" s="13"/>
      <c r="J235" s="13"/>
      <c r="K235" s="13"/>
      <c r="L235" s="13"/>
      <c r="M235" s="13"/>
      <c r="N235" s="13"/>
      <c r="O235" s="13"/>
      <c r="P235" s="13"/>
      <c r="Q235" s="13"/>
      <c r="R235" s="13"/>
      <c r="S235" s="13"/>
      <c r="T235" s="13"/>
      <c r="U235" s="13"/>
      <c r="V235" s="13"/>
      <c r="W235" s="13"/>
      <c r="X235" s="13"/>
      <c r="Y235" s="13"/>
      <c r="Z235" s="13"/>
      <c r="AA235" s="13"/>
      <c r="AB235" s="13"/>
      <c r="AC235" s="13"/>
    </row>
    <row r="236" spans="1:29" ht="15.75" customHeight="1" x14ac:dyDescent="0.2">
      <c r="A236" s="13"/>
      <c r="B236" s="13"/>
      <c r="C236" s="13"/>
      <c r="D236" s="13"/>
      <c r="E236" s="13"/>
      <c r="F236" s="13"/>
      <c r="G236" s="13"/>
      <c r="H236" s="13"/>
      <c r="I236" s="13"/>
      <c r="J236" s="13"/>
      <c r="K236" s="13"/>
      <c r="L236" s="13"/>
      <c r="M236" s="13"/>
      <c r="N236" s="13"/>
      <c r="O236" s="13"/>
      <c r="P236" s="13"/>
      <c r="Q236" s="13"/>
      <c r="R236" s="13"/>
      <c r="S236" s="13"/>
      <c r="T236" s="13"/>
      <c r="U236" s="13"/>
      <c r="V236" s="13"/>
      <c r="W236" s="13"/>
      <c r="X236" s="13"/>
      <c r="Y236" s="13"/>
      <c r="Z236" s="13"/>
      <c r="AA236" s="13"/>
      <c r="AB236" s="13"/>
      <c r="AC236" s="13"/>
    </row>
    <row r="237" spans="1:29" ht="15.75" customHeight="1" x14ac:dyDescent="0.2">
      <c r="A237" s="13"/>
      <c r="B237" s="13"/>
      <c r="C237" s="13"/>
      <c r="D237" s="13"/>
      <c r="E237" s="13"/>
      <c r="F237" s="13"/>
      <c r="G237" s="13"/>
      <c r="H237" s="13"/>
      <c r="I237" s="13"/>
      <c r="J237" s="13"/>
      <c r="K237" s="13"/>
      <c r="L237" s="13"/>
      <c r="M237" s="13"/>
      <c r="N237" s="13"/>
      <c r="O237" s="13"/>
      <c r="P237" s="13"/>
      <c r="Q237" s="13"/>
      <c r="R237" s="13"/>
      <c r="S237" s="13"/>
      <c r="T237" s="13"/>
      <c r="U237" s="13"/>
      <c r="V237" s="13"/>
      <c r="W237" s="13"/>
      <c r="X237" s="13"/>
      <c r="Y237" s="13"/>
      <c r="Z237" s="13"/>
      <c r="AA237" s="13"/>
      <c r="AB237" s="13"/>
      <c r="AC237" s="13"/>
    </row>
    <row r="238" spans="1:29" ht="15.75" customHeight="1" x14ac:dyDescent="0.2">
      <c r="A238" s="13"/>
      <c r="B238" s="13"/>
      <c r="C238" s="13"/>
      <c r="D238" s="13"/>
      <c r="E238" s="13"/>
      <c r="F238" s="13"/>
      <c r="G238" s="13"/>
      <c r="H238" s="13"/>
      <c r="I238" s="13"/>
      <c r="J238" s="13"/>
      <c r="K238" s="13"/>
      <c r="L238" s="13"/>
      <c r="M238" s="13"/>
      <c r="N238" s="13"/>
      <c r="O238" s="13"/>
      <c r="P238" s="13"/>
      <c r="Q238" s="13"/>
      <c r="R238" s="13"/>
      <c r="S238" s="13"/>
      <c r="T238" s="13"/>
      <c r="U238" s="13"/>
      <c r="V238" s="13"/>
      <c r="W238" s="13"/>
      <c r="X238" s="13"/>
      <c r="Y238" s="13"/>
      <c r="Z238" s="13"/>
      <c r="AA238" s="13"/>
    </row>
    <row r="239" spans="1:29" ht="15.75" customHeight="1" x14ac:dyDescent="0.2">
      <c r="A239" s="13"/>
      <c r="B239" s="13"/>
      <c r="C239" s="13"/>
      <c r="D239" s="13"/>
      <c r="E239" s="13"/>
      <c r="F239" s="13"/>
      <c r="G239" s="13"/>
      <c r="H239" s="13"/>
      <c r="I239" s="13"/>
      <c r="J239" s="13"/>
      <c r="K239" s="13"/>
      <c r="L239" s="13"/>
      <c r="M239" s="13"/>
      <c r="N239" s="13"/>
      <c r="O239" s="13"/>
      <c r="P239" s="13"/>
      <c r="Q239" s="13"/>
      <c r="R239" s="13"/>
      <c r="S239" s="13"/>
      <c r="T239" s="13"/>
      <c r="U239" s="13"/>
      <c r="V239" s="13"/>
      <c r="W239" s="13"/>
      <c r="X239" s="13"/>
      <c r="Y239" s="13"/>
      <c r="Z239" s="13"/>
      <c r="AA239" s="13"/>
    </row>
    <row r="240" spans="1:29" ht="15.75" customHeight="1" x14ac:dyDescent="0.2">
      <c r="A240" s="13"/>
      <c r="B240" s="13"/>
      <c r="C240" s="13"/>
      <c r="D240" s="13"/>
      <c r="E240" s="13"/>
      <c r="F240" s="13"/>
      <c r="G240" s="13"/>
      <c r="H240" s="13"/>
      <c r="I240" s="13"/>
      <c r="J240" s="13"/>
      <c r="K240" s="13"/>
      <c r="L240" s="13"/>
      <c r="M240" s="13"/>
      <c r="N240" s="13"/>
      <c r="O240" s="13"/>
      <c r="P240" s="13"/>
      <c r="Q240" s="13"/>
      <c r="R240" s="13"/>
      <c r="S240" s="13"/>
      <c r="T240" s="13"/>
      <c r="U240" s="13"/>
      <c r="V240" s="13"/>
      <c r="W240" s="13"/>
      <c r="X240" s="13"/>
      <c r="Y240" s="13"/>
      <c r="Z240" s="13"/>
      <c r="AA240" s="13"/>
    </row>
    <row r="241" spans="1:27" ht="15.75" customHeight="1" x14ac:dyDescent="0.2">
      <c r="A241" s="13"/>
      <c r="B241" s="13"/>
      <c r="C241" s="13"/>
      <c r="D241" s="13"/>
      <c r="E241" s="13"/>
      <c r="F241" s="13"/>
      <c r="G241" s="13"/>
      <c r="H241" s="13"/>
      <c r="I241" s="13"/>
      <c r="J241" s="13"/>
      <c r="K241" s="13"/>
      <c r="L241" s="13"/>
      <c r="M241" s="13"/>
      <c r="N241" s="13"/>
      <c r="O241" s="13"/>
      <c r="P241" s="13"/>
      <c r="Q241" s="13"/>
      <c r="R241" s="13"/>
      <c r="S241" s="13"/>
      <c r="T241" s="13"/>
      <c r="U241" s="13"/>
      <c r="V241" s="13"/>
      <c r="W241" s="13"/>
      <c r="X241" s="13"/>
      <c r="Y241" s="13"/>
      <c r="Z241" s="13"/>
      <c r="AA241" s="13"/>
    </row>
    <row r="242" spans="1:27" ht="15.75" customHeight="1" x14ac:dyDescent="0.2">
      <c r="A242" s="13"/>
      <c r="B242" s="13"/>
      <c r="C242" s="13"/>
      <c r="D242" s="13"/>
      <c r="E242" s="13"/>
      <c r="F242" s="13"/>
      <c r="G242" s="13"/>
      <c r="H242" s="13"/>
      <c r="I242" s="13"/>
      <c r="J242" s="13"/>
      <c r="K242" s="13"/>
      <c r="L242" s="13"/>
      <c r="M242" s="13"/>
      <c r="N242" s="13"/>
      <c r="O242" s="13"/>
      <c r="P242" s="13"/>
      <c r="Q242" s="13"/>
      <c r="R242" s="13"/>
      <c r="S242" s="13"/>
      <c r="T242" s="13"/>
      <c r="U242" s="13"/>
      <c r="V242" s="13"/>
      <c r="W242" s="13"/>
      <c r="X242" s="13"/>
      <c r="Y242" s="13"/>
      <c r="Z242" s="13"/>
      <c r="AA242" s="13"/>
    </row>
    <row r="243" spans="1:27" ht="15.75" customHeight="1" x14ac:dyDescent="0.2">
      <c r="A243" s="13"/>
      <c r="B243" s="13"/>
      <c r="C243" s="13"/>
      <c r="D243" s="13"/>
      <c r="E243" s="13"/>
      <c r="F243" s="13"/>
      <c r="G243" s="13"/>
      <c r="H243" s="13"/>
      <c r="I243" s="13"/>
      <c r="J243" s="13"/>
      <c r="K243" s="13"/>
      <c r="L243" s="13"/>
      <c r="M243" s="13"/>
      <c r="N243" s="13"/>
      <c r="O243" s="13"/>
      <c r="P243" s="13"/>
      <c r="Q243" s="13"/>
      <c r="R243" s="13"/>
      <c r="S243" s="13"/>
      <c r="T243" s="13"/>
      <c r="U243" s="13"/>
      <c r="V243" s="13"/>
      <c r="W243" s="13"/>
      <c r="X243" s="13"/>
      <c r="Y243" s="13"/>
      <c r="Z243" s="13"/>
      <c r="AA243" s="13"/>
    </row>
    <row r="244" spans="1:27" ht="15.75" customHeight="1" x14ac:dyDescent="0.2">
      <c r="A244" s="13"/>
      <c r="B244" s="13"/>
      <c r="C244" s="13"/>
      <c r="D244" s="13"/>
      <c r="E244" s="13"/>
      <c r="F244" s="13"/>
      <c r="G244" s="13"/>
      <c r="H244" s="13"/>
      <c r="I244" s="13"/>
      <c r="J244" s="13"/>
      <c r="K244" s="13"/>
      <c r="L244" s="13"/>
      <c r="M244" s="13"/>
      <c r="N244" s="13"/>
      <c r="O244" s="13"/>
      <c r="P244" s="13"/>
      <c r="Q244" s="13"/>
      <c r="R244" s="13"/>
      <c r="S244" s="13"/>
      <c r="T244" s="13"/>
      <c r="U244" s="13"/>
      <c r="V244" s="13"/>
      <c r="W244" s="13"/>
      <c r="X244" s="13"/>
      <c r="Y244" s="13"/>
      <c r="Z244" s="13"/>
      <c r="AA244" s="13"/>
    </row>
    <row r="245" spans="1:27" ht="15.75" customHeight="1" x14ac:dyDescent="0.2">
      <c r="A245" s="13"/>
      <c r="B245" s="13"/>
      <c r="C245" s="13"/>
      <c r="D245" s="13"/>
      <c r="E245" s="13"/>
      <c r="F245" s="13"/>
      <c r="G245" s="13"/>
      <c r="H245" s="13"/>
      <c r="I245" s="13"/>
      <c r="J245" s="13"/>
      <c r="K245" s="13"/>
      <c r="L245" s="13"/>
      <c r="M245" s="13"/>
      <c r="N245" s="13"/>
      <c r="O245" s="13"/>
      <c r="P245" s="13"/>
      <c r="Q245" s="13"/>
      <c r="R245" s="13"/>
      <c r="S245" s="13"/>
      <c r="T245" s="13"/>
      <c r="U245" s="13"/>
      <c r="V245" s="13"/>
      <c r="W245" s="13"/>
      <c r="X245" s="13"/>
      <c r="Y245" s="13"/>
      <c r="Z245" s="13"/>
      <c r="AA245" s="13"/>
    </row>
    <row r="246" spans="1:27" ht="15.75" customHeight="1" x14ac:dyDescent="0.2">
      <c r="A246" s="13"/>
      <c r="B246" s="13"/>
      <c r="C246" s="13"/>
      <c r="D246" s="13"/>
      <c r="E246" s="13"/>
      <c r="F246" s="13"/>
      <c r="G246" s="13"/>
      <c r="H246" s="13"/>
      <c r="I246" s="13"/>
      <c r="J246" s="13"/>
      <c r="K246" s="13"/>
      <c r="L246" s="13"/>
      <c r="M246" s="13"/>
      <c r="N246" s="13"/>
      <c r="O246" s="13"/>
      <c r="P246" s="13"/>
      <c r="Q246" s="13"/>
      <c r="R246" s="13"/>
      <c r="S246" s="13"/>
      <c r="T246" s="13"/>
      <c r="U246" s="13"/>
      <c r="V246" s="13"/>
      <c r="W246" s="13"/>
      <c r="X246" s="13"/>
      <c r="Y246" s="13"/>
      <c r="Z246" s="13"/>
      <c r="AA246" s="13"/>
    </row>
    <row r="247" spans="1:27" ht="15.75" customHeight="1" x14ac:dyDescent="0.2">
      <c r="A247" s="13"/>
      <c r="B247" s="13"/>
      <c r="C247" s="13"/>
      <c r="D247" s="13"/>
      <c r="E247" s="13"/>
      <c r="F247" s="13"/>
      <c r="G247" s="13"/>
      <c r="H247" s="13"/>
      <c r="I247" s="13"/>
      <c r="J247" s="13"/>
      <c r="K247" s="13"/>
      <c r="L247" s="13"/>
      <c r="M247" s="13"/>
      <c r="N247" s="13"/>
      <c r="O247" s="13"/>
      <c r="P247" s="13"/>
      <c r="Q247" s="13"/>
      <c r="R247" s="13"/>
      <c r="S247" s="13"/>
      <c r="T247" s="13"/>
      <c r="U247" s="13"/>
      <c r="V247" s="13"/>
      <c r="W247" s="13"/>
      <c r="X247" s="13"/>
      <c r="Y247" s="13"/>
      <c r="Z247" s="13"/>
      <c r="AA247" s="13"/>
    </row>
    <row r="248" spans="1:27" ht="15.75" customHeight="1" x14ac:dyDescent="0.2">
      <c r="A248" s="13"/>
      <c r="B248" s="13"/>
      <c r="C248" s="13"/>
      <c r="D248" s="13"/>
      <c r="E248" s="13"/>
      <c r="F248" s="13"/>
      <c r="G248" s="13"/>
      <c r="H248" s="13"/>
      <c r="I248" s="13"/>
      <c r="J248" s="13"/>
      <c r="K248" s="13"/>
      <c r="L248" s="13"/>
      <c r="M248" s="13"/>
      <c r="N248" s="13"/>
      <c r="O248" s="13"/>
      <c r="P248" s="13"/>
      <c r="Q248" s="13"/>
      <c r="R248" s="13"/>
      <c r="S248" s="13"/>
      <c r="T248" s="13"/>
      <c r="U248" s="13"/>
      <c r="V248" s="13"/>
      <c r="W248" s="13"/>
      <c r="X248" s="13"/>
      <c r="Y248" s="13"/>
      <c r="Z248" s="13"/>
      <c r="AA248" s="13"/>
    </row>
    <row r="249" spans="1:27" ht="15.75" customHeight="1" x14ac:dyDescent="0.2">
      <c r="A249" s="13"/>
      <c r="B249" s="13"/>
      <c r="C249" s="13"/>
      <c r="D249" s="13"/>
      <c r="E249" s="13"/>
      <c r="F249" s="13"/>
      <c r="G249" s="13"/>
      <c r="H249" s="13"/>
      <c r="I249" s="13"/>
      <c r="J249" s="13"/>
      <c r="K249" s="13"/>
      <c r="L249" s="13"/>
      <c r="M249" s="13"/>
      <c r="N249" s="13"/>
      <c r="O249" s="13"/>
      <c r="P249" s="13"/>
      <c r="Q249" s="13"/>
      <c r="R249" s="13"/>
      <c r="S249" s="13"/>
      <c r="T249" s="13"/>
      <c r="U249" s="13"/>
      <c r="V249" s="13"/>
      <c r="W249" s="13"/>
      <c r="X249" s="13"/>
      <c r="Y249" s="13"/>
      <c r="Z249" s="13"/>
      <c r="AA249" s="13"/>
    </row>
    <row r="250" spans="1:27" ht="15.75" customHeight="1" x14ac:dyDescent="0.2">
      <c r="A250" s="13"/>
      <c r="B250" s="13"/>
      <c r="C250" s="13"/>
      <c r="D250" s="13"/>
      <c r="E250" s="13"/>
      <c r="F250" s="13"/>
      <c r="G250" s="13"/>
      <c r="H250" s="13"/>
      <c r="I250" s="13"/>
      <c r="J250" s="13"/>
      <c r="K250" s="13"/>
      <c r="L250" s="13"/>
      <c r="M250" s="13"/>
      <c r="N250" s="13"/>
      <c r="O250" s="13"/>
      <c r="P250" s="13"/>
      <c r="Q250" s="13"/>
      <c r="R250" s="13"/>
      <c r="S250" s="13"/>
      <c r="T250" s="13"/>
      <c r="U250" s="13"/>
      <c r="V250" s="13"/>
      <c r="W250" s="13"/>
      <c r="X250" s="13"/>
      <c r="Y250" s="13"/>
      <c r="Z250" s="13"/>
      <c r="AA250" s="13"/>
    </row>
    <row r="251" spans="1:27" ht="15.75" customHeight="1" x14ac:dyDescent="0.2">
      <c r="A251" s="13"/>
      <c r="B251" s="13"/>
      <c r="C251" s="13"/>
      <c r="D251" s="13"/>
      <c r="E251" s="13"/>
      <c r="F251" s="13"/>
      <c r="G251" s="13"/>
      <c r="H251" s="13"/>
      <c r="I251" s="13"/>
      <c r="J251" s="13"/>
      <c r="K251" s="13"/>
      <c r="L251" s="13"/>
      <c r="M251" s="13"/>
      <c r="N251" s="13"/>
      <c r="O251" s="13"/>
      <c r="P251" s="13"/>
      <c r="Q251" s="13"/>
      <c r="R251" s="13"/>
      <c r="S251" s="13"/>
      <c r="T251" s="13"/>
      <c r="U251" s="13"/>
      <c r="V251" s="13"/>
      <c r="W251" s="13"/>
      <c r="X251" s="13"/>
      <c r="Y251" s="13"/>
      <c r="Z251" s="13"/>
      <c r="AA251" s="13"/>
    </row>
    <row r="252" spans="1:27" ht="15.75" customHeight="1" x14ac:dyDescent="0.2">
      <c r="A252" s="13"/>
      <c r="B252" s="13"/>
      <c r="C252" s="13"/>
      <c r="D252" s="13"/>
      <c r="E252" s="13"/>
      <c r="F252" s="13"/>
      <c r="G252" s="13"/>
      <c r="H252" s="13"/>
      <c r="I252" s="13"/>
      <c r="J252" s="13"/>
      <c r="K252" s="13"/>
      <c r="L252" s="13"/>
      <c r="M252" s="13"/>
      <c r="N252" s="13"/>
      <c r="O252" s="13"/>
      <c r="P252" s="13"/>
      <c r="Q252" s="13"/>
      <c r="R252" s="13"/>
      <c r="S252" s="13"/>
      <c r="T252" s="13"/>
      <c r="U252" s="13"/>
      <c r="V252" s="13"/>
      <c r="W252" s="13"/>
      <c r="X252" s="13"/>
      <c r="Y252" s="13"/>
      <c r="Z252" s="13"/>
      <c r="AA252" s="13"/>
    </row>
    <row r="253" spans="1:27" ht="15.75" customHeight="1" x14ac:dyDescent="0.2">
      <c r="A253" s="13"/>
      <c r="B253" s="13"/>
      <c r="C253" s="13"/>
      <c r="D253" s="13"/>
      <c r="E253" s="13"/>
      <c r="F253" s="13"/>
      <c r="G253" s="13"/>
      <c r="H253" s="13"/>
      <c r="I253" s="13"/>
      <c r="J253" s="13"/>
      <c r="K253" s="13"/>
      <c r="L253" s="13"/>
      <c r="M253" s="13"/>
      <c r="N253" s="13"/>
      <c r="O253" s="13"/>
      <c r="P253" s="13"/>
      <c r="Q253" s="13"/>
      <c r="R253" s="13"/>
      <c r="S253" s="13"/>
      <c r="T253" s="13"/>
      <c r="U253" s="13"/>
      <c r="V253" s="13"/>
      <c r="W253" s="13"/>
      <c r="X253" s="13"/>
      <c r="Y253" s="13"/>
      <c r="Z253" s="13"/>
      <c r="AA253" s="13"/>
    </row>
    <row r="254" spans="1:27" ht="15.75" customHeight="1" x14ac:dyDescent="0.2">
      <c r="A254" s="13"/>
      <c r="B254" s="13"/>
      <c r="C254" s="13"/>
      <c r="D254" s="13"/>
      <c r="E254" s="13"/>
      <c r="F254" s="13"/>
      <c r="G254" s="13"/>
      <c r="H254" s="13"/>
      <c r="I254" s="13"/>
      <c r="J254" s="13"/>
      <c r="K254" s="13"/>
      <c r="L254" s="13"/>
      <c r="M254" s="13"/>
      <c r="N254" s="13"/>
      <c r="O254" s="13"/>
      <c r="P254" s="13"/>
      <c r="Q254" s="13"/>
      <c r="R254" s="13"/>
      <c r="S254" s="13"/>
      <c r="T254" s="13"/>
      <c r="U254" s="13"/>
      <c r="V254" s="13"/>
      <c r="W254" s="13"/>
      <c r="X254" s="13"/>
      <c r="Y254" s="13"/>
      <c r="Z254" s="13"/>
      <c r="AA254" s="13"/>
    </row>
    <row r="255" spans="1:27" ht="15.75" customHeight="1" x14ac:dyDescent="0.2">
      <c r="A255" s="13"/>
      <c r="B255" s="13"/>
      <c r="C255" s="13"/>
      <c r="D255" s="13"/>
      <c r="E255" s="13"/>
      <c r="F255" s="13"/>
      <c r="G255" s="13"/>
      <c r="H255" s="13"/>
      <c r="I255" s="13"/>
      <c r="J255" s="13"/>
      <c r="K255" s="13"/>
      <c r="L255" s="13"/>
      <c r="M255" s="13"/>
      <c r="N255" s="13"/>
      <c r="O255" s="13"/>
      <c r="P255" s="13"/>
      <c r="Q255" s="13"/>
      <c r="R255" s="13"/>
      <c r="S255" s="13"/>
      <c r="T255" s="13"/>
      <c r="U255" s="13"/>
      <c r="V255" s="13"/>
      <c r="W255" s="13"/>
      <c r="X255" s="13"/>
      <c r="Y255" s="13"/>
      <c r="Z255" s="13"/>
      <c r="AA255" s="13"/>
    </row>
    <row r="256" spans="1:27" ht="15.75" customHeight="1" x14ac:dyDescent="0.2">
      <c r="A256" s="13"/>
      <c r="B256" s="13"/>
      <c r="C256" s="13"/>
      <c r="D256" s="13"/>
      <c r="E256" s="13"/>
      <c r="F256" s="13"/>
      <c r="G256" s="13"/>
      <c r="H256" s="13"/>
      <c r="I256" s="13"/>
      <c r="J256" s="13"/>
      <c r="K256" s="13"/>
      <c r="L256" s="13"/>
      <c r="M256" s="13"/>
      <c r="N256" s="13"/>
      <c r="O256" s="13"/>
      <c r="P256" s="13"/>
      <c r="Q256" s="13"/>
      <c r="R256" s="13"/>
      <c r="S256" s="13"/>
      <c r="T256" s="13"/>
      <c r="U256" s="13"/>
      <c r="V256" s="13"/>
      <c r="W256" s="13"/>
      <c r="X256" s="13"/>
      <c r="Y256" s="13"/>
      <c r="Z256" s="13"/>
      <c r="AA256" s="13"/>
    </row>
    <row r="257" spans="1:27" ht="15.75" customHeight="1" x14ac:dyDescent="0.2">
      <c r="A257" s="13"/>
      <c r="B257" s="13"/>
      <c r="C257" s="13"/>
      <c r="D257" s="13"/>
      <c r="E257" s="13"/>
      <c r="F257" s="13"/>
      <c r="G257" s="13"/>
      <c r="H257" s="13"/>
      <c r="I257" s="13"/>
      <c r="J257" s="13"/>
      <c r="K257" s="13"/>
      <c r="L257" s="13"/>
      <c r="M257" s="13"/>
      <c r="N257" s="13"/>
      <c r="O257" s="13"/>
      <c r="P257" s="13"/>
      <c r="Q257" s="13"/>
      <c r="R257" s="13"/>
      <c r="S257" s="13"/>
      <c r="T257" s="13"/>
      <c r="U257" s="13"/>
      <c r="V257" s="13"/>
      <c r="W257" s="13"/>
      <c r="X257" s="13"/>
      <c r="Y257" s="13"/>
      <c r="Z257" s="13"/>
      <c r="AA257" s="13"/>
    </row>
    <row r="258" spans="1:27" ht="15.75" customHeight="1" x14ac:dyDescent="0.2">
      <c r="A258" s="13"/>
      <c r="B258" s="13"/>
      <c r="C258" s="13"/>
      <c r="D258" s="13"/>
      <c r="E258" s="13"/>
      <c r="F258" s="13"/>
      <c r="G258" s="13"/>
      <c r="H258" s="13"/>
      <c r="I258" s="13"/>
      <c r="J258" s="13"/>
      <c r="K258" s="13"/>
      <c r="L258" s="13"/>
      <c r="M258" s="13"/>
      <c r="N258" s="13"/>
      <c r="O258" s="13"/>
      <c r="P258" s="13"/>
      <c r="Q258" s="13"/>
      <c r="R258" s="13"/>
      <c r="S258" s="13"/>
      <c r="T258" s="13"/>
      <c r="U258" s="13"/>
      <c r="V258" s="13"/>
      <c r="W258" s="13"/>
      <c r="X258" s="13"/>
      <c r="Y258" s="13"/>
      <c r="Z258" s="13"/>
      <c r="AA258" s="13"/>
    </row>
    <row r="259" spans="1:27" ht="15.75" customHeight="1" x14ac:dyDescent="0.2">
      <c r="A259" s="13"/>
      <c r="B259" s="13"/>
      <c r="C259" s="13"/>
      <c r="D259" s="13"/>
      <c r="E259" s="13"/>
      <c r="F259" s="13"/>
      <c r="G259" s="13"/>
      <c r="H259" s="13"/>
      <c r="I259" s="13"/>
      <c r="J259" s="13"/>
      <c r="K259" s="13"/>
      <c r="L259" s="13"/>
      <c r="M259" s="13"/>
      <c r="N259" s="13"/>
      <c r="O259" s="13"/>
      <c r="P259" s="13"/>
      <c r="Q259" s="13"/>
      <c r="R259" s="13"/>
      <c r="S259" s="13"/>
      <c r="T259" s="13"/>
      <c r="U259" s="13"/>
      <c r="V259" s="13"/>
      <c r="W259" s="13"/>
      <c r="X259" s="13"/>
      <c r="Y259" s="13"/>
      <c r="Z259" s="13"/>
      <c r="AA259" s="13"/>
    </row>
    <row r="260" spans="1:27" ht="15.75" customHeight="1" x14ac:dyDescent="0.2">
      <c r="A260" s="13"/>
      <c r="B260" s="13"/>
      <c r="C260" s="13"/>
      <c r="D260" s="13"/>
      <c r="E260" s="13"/>
      <c r="F260" s="13"/>
      <c r="G260" s="13"/>
      <c r="H260" s="13"/>
      <c r="I260" s="13"/>
      <c r="J260" s="13"/>
      <c r="K260" s="13"/>
      <c r="L260" s="13"/>
      <c r="M260" s="13"/>
      <c r="N260" s="13"/>
      <c r="O260" s="13"/>
      <c r="P260" s="13"/>
      <c r="Q260" s="13"/>
      <c r="R260" s="13"/>
      <c r="S260" s="13"/>
      <c r="T260" s="13"/>
      <c r="U260" s="13"/>
      <c r="V260" s="13"/>
      <c r="W260" s="13"/>
      <c r="X260" s="13"/>
      <c r="Y260" s="13"/>
      <c r="Z260" s="13"/>
      <c r="AA260" s="13"/>
    </row>
    <row r="261" spans="1:27" ht="15.75" customHeight="1" x14ac:dyDescent="0.2">
      <c r="A261" s="13"/>
      <c r="B261" s="13"/>
      <c r="C261" s="13"/>
      <c r="D261" s="13"/>
      <c r="E261" s="13"/>
      <c r="F261" s="13"/>
      <c r="G261" s="13"/>
      <c r="H261" s="13"/>
      <c r="I261" s="13"/>
      <c r="J261" s="13"/>
      <c r="K261" s="13"/>
      <c r="L261" s="13"/>
      <c r="M261" s="13"/>
      <c r="N261" s="13"/>
      <c r="O261" s="13"/>
      <c r="P261" s="13"/>
      <c r="Q261" s="13"/>
      <c r="R261" s="13"/>
      <c r="S261" s="13"/>
      <c r="T261" s="13"/>
      <c r="U261" s="13"/>
      <c r="V261" s="13"/>
      <c r="W261" s="13"/>
      <c r="X261" s="13"/>
      <c r="Y261" s="13"/>
      <c r="Z261" s="13"/>
      <c r="AA261" s="13"/>
    </row>
    <row r="262" spans="1:27" ht="15.75" customHeight="1" x14ac:dyDescent="0.2">
      <c r="A262" s="13"/>
      <c r="B262" s="13"/>
      <c r="C262" s="13"/>
      <c r="D262" s="13"/>
      <c r="E262" s="13"/>
      <c r="F262" s="13"/>
      <c r="G262" s="13"/>
      <c r="H262" s="13"/>
      <c r="I262" s="13"/>
      <c r="J262" s="13"/>
      <c r="K262" s="13"/>
      <c r="L262" s="13"/>
      <c r="M262" s="13"/>
      <c r="N262" s="13"/>
      <c r="O262" s="13"/>
      <c r="P262" s="13"/>
      <c r="Q262" s="13"/>
      <c r="R262" s="13"/>
      <c r="S262" s="13"/>
      <c r="T262" s="13"/>
      <c r="U262" s="13"/>
      <c r="V262" s="13"/>
      <c r="W262" s="13"/>
      <c r="X262" s="13"/>
      <c r="Y262" s="13"/>
      <c r="Z262" s="13"/>
      <c r="AA262" s="13"/>
    </row>
    <row r="263" spans="1:27" ht="15.75" customHeight="1" x14ac:dyDescent="0.2">
      <c r="A263" s="13"/>
      <c r="B263" s="13"/>
      <c r="C263" s="13"/>
      <c r="D263" s="13"/>
      <c r="E263" s="13"/>
      <c r="F263" s="13"/>
      <c r="G263" s="13"/>
      <c r="H263" s="13"/>
      <c r="I263" s="13"/>
      <c r="J263" s="13"/>
      <c r="K263" s="13"/>
      <c r="L263" s="13"/>
      <c r="M263" s="13"/>
      <c r="N263" s="13"/>
      <c r="O263" s="13"/>
      <c r="P263" s="13"/>
      <c r="Q263" s="13"/>
      <c r="R263" s="13"/>
      <c r="S263" s="13"/>
      <c r="T263" s="13"/>
      <c r="U263" s="13"/>
      <c r="V263" s="13"/>
      <c r="W263" s="13"/>
      <c r="X263" s="13"/>
      <c r="Y263" s="13"/>
      <c r="Z263" s="13"/>
      <c r="AA263" s="13"/>
    </row>
    <row r="264" spans="1:27" ht="15.75" customHeight="1" x14ac:dyDescent="0.2">
      <c r="A264" s="13"/>
      <c r="B264" s="13"/>
      <c r="C264" s="13"/>
      <c r="D264" s="13"/>
      <c r="E264" s="13"/>
      <c r="F264" s="13"/>
      <c r="G264" s="13"/>
      <c r="H264" s="13"/>
      <c r="I264" s="13"/>
      <c r="J264" s="13"/>
      <c r="K264" s="13"/>
      <c r="L264" s="13"/>
      <c r="M264" s="13"/>
      <c r="N264" s="13"/>
      <c r="O264" s="13"/>
      <c r="P264" s="13"/>
      <c r="Q264" s="13"/>
      <c r="R264" s="13"/>
      <c r="S264" s="13"/>
      <c r="T264" s="13"/>
      <c r="U264" s="13"/>
      <c r="V264" s="13"/>
      <c r="W264" s="13"/>
      <c r="X264" s="13"/>
      <c r="Y264" s="13"/>
      <c r="Z264" s="13"/>
      <c r="AA264" s="13"/>
    </row>
    <row r="265" spans="1:27" ht="15.75" customHeight="1" x14ac:dyDescent="0.2">
      <c r="A265" s="13"/>
      <c r="B265" s="13"/>
      <c r="C265" s="13"/>
      <c r="D265" s="13"/>
      <c r="E265" s="13"/>
      <c r="F265" s="13"/>
      <c r="G265" s="13"/>
      <c r="H265" s="13"/>
      <c r="I265" s="13"/>
      <c r="J265" s="13"/>
      <c r="K265" s="13"/>
      <c r="L265" s="13"/>
      <c r="M265" s="13"/>
      <c r="N265" s="13"/>
      <c r="O265" s="13"/>
      <c r="P265" s="13"/>
      <c r="Q265" s="13"/>
      <c r="R265" s="13"/>
      <c r="S265" s="13"/>
      <c r="T265" s="13"/>
      <c r="U265" s="13"/>
      <c r="V265" s="13"/>
      <c r="W265" s="13"/>
      <c r="X265" s="13"/>
      <c r="Y265" s="13"/>
      <c r="Z265" s="13"/>
      <c r="AA265" s="13"/>
    </row>
    <row r="266" spans="1:27" ht="15.75" customHeight="1" x14ac:dyDescent="0.2">
      <c r="A266" s="13"/>
      <c r="B266" s="13"/>
      <c r="C266" s="13"/>
      <c r="D266" s="13"/>
      <c r="E266" s="13"/>
      <c r="F266" s="13"/>
      <c r="G266" s="13"/>
      <c r="H266" s="13"/>
      <c r="I266" s="13"/>
      <c r="J266" s="13"/>
      <c r="K266" s="13"/>
      <c r="L266" s="13"/>
      <c r="M266" s="13"/>
      <c r="N266" s="13"/>
      <c r="O266" s="13"/>
      <c r="P266" s="13"/>
      <c r="Q266" s="13"/>
      <c r="R266" s="13"/>
      <c r="S266" s="13"/>
      <c r="T266" s="13"/>
      <c r="U266" s="13"/>
      <c r="V266" s="13"/>
      <c r="W266" s="13"/>
      <c r="X266" s="13"/>
      <c r="Y266" s="13"/>
      <c r="Z266" s="13"/>
      <c r="AA266" s="13"/>
    </row>
    <row r="267" spans="1:27" ht="15.75" customHeight="1" x14ac:dyDescent="0.2">
      <c r="A267" s="13"/>
      <c r="B267" s="13"/>
      <c r="C267" s="13"/>
      <c r="D267" s="13"/>
      <c r="E267" s="13"/>
      <c r="F267" s="13"/>
      <c r="G267" s="13"/>
      <c r="H267" s="13"/>
      <c r="I267" s="13"/>
      <c r="J267" s="13"/>
      <c r="K267" s="13"/>
      <c r="L267" s="13"/>
      <c r="M267" s="13"/>
      <c r="N267" s="13"/>
      <c r="O267" s="13"/>
      <c r="P267" s="13"/>
      <c r="Q267" s="13"/>
      <c r="R267" s="13"/>
      <c r="S267" s="13"/>
      <c r="T267" s="13"/>
      <c r="U267" s="13"/>
      <c r="V267" s="13"/>
      <c r="W267" s="13"/>
      <c r="X267" s="13"/>
      <c r="Y267" s="13"/>
      <c r="Z267" s="13"/>
      <c r="AA267" s="13"/>
    </row>
    <row r="268" spans="1:27" ht="15.75" customHeight="1" x14ac:dyDescent="0.2">
      <c r="A268" s="13"/>
      <c r="B268" s="13"/>
      <c r="C268" s="13"/>
      <c r="D268" s="13"/>
      <c r="E268" s="13"/>
      <c r="F268" s="13"/>
      <c r="G268" s="13"/>
      <c r="H268" s="13"/>
      <c r="I268" s="13"/>
      <c r="J268" s="13"/>
      <c r="K268" s="13"/>
      <c r="L268" s="13"/>
      <c r="M268" s="13"/>
      <c r="N268" s="13"/>
      <c r="O268" s="13"/>
      <c r="P268" s="13"/>
      <c r="Q268" s="13"/>
      <c r="R268" s="13"/>
      <c r="S268" s="13"/>
      <c r="T268" s="13"/>
      <c r="U268" s="13"/>
      <c r="V268" s="13"/>
      <c r="W268" s="13"/>
      <c r="X268" s="13"/>
      <c r="Y268" s="13"/>
      <c r="Z268" s="13"/>
      <c r="AA268" s="13"/>
    </row>
    <row r="269" spans="1:27" ht="15.75" customHeight="1" x14ac:dyDescent="0.2">
      <c r="A269" s="13"/>
      <c r="B269" s="13"/>
      <c r="C269" s="13"/>
      <c r="D269" s="13"/>
      <c r="E269" s="13"/>
      <c r="F269" s="13"/>
      <c r="G269" s="13"/>
      <c r="H269" s="13"/>
      <c r="I269" s="13"/>
      <c r="J269" s="13"/>
      <c r="K269" s="13"/>
      <c r="L269" s="13"/>
      <c r="M269" s="13"/>
      <c r="N269" s="13"/>
      <c r="O269" s="13"/>
      <c r="P269" s="13"/>
      <c r="Q269" s="13"/>
      <c r="R269" s="13"/>
      <c r="S269" s="13"/>
      <c r="T269" s="13"/>
      <c r="U269" s="13"/>
      <c r="V269" s="13"/>
      <c r="W269" s="13"/>
      <c r="X269" s="13"/>
      <c r="Y269" s="13"/>
      <c r="Z269" s="13"/>
      <c r="AA269" s="13"/>
    </row>
    <row r="270" spans="1:27" ht="15.75" customHeight="1" x14ac:dyDescent="0.2">
      <c r="A270" s="13"/>
      <c r="B270" s="13"/>
      <c r="C270" s="13"/>
      <c r="D270" s="13"/>
      <c r="E270" s="13"/>
      <c r="F270" s="13"/>
      <c r="G270" s="13"/>
      <c r="H270" s="13"/>
      <c r="I270" s="13"/>
      <c r="J270" s="13"/>
      <c r="K270" s="13"/>
      <c r="L270" s="13"/>
      <c r="M270" s="13"/>
      <c r="N270" s="13"/>
      <c r="O270" s="13"/>
      <c r="P270" s="13"/>
      <c r="Q270" s="13"/>
      <c r="R270" s="13"/>
      <c r="S270" s="13"/>
      <c r="T270" s="13"/>
      <c r="U270" s="13"/>
      <c r="V270" s="13"/>
      <c r="W270" s="13"/>
      <c r="X270" s="13"/>
      <c r="Y270" s="13"/>
      <c r="Z270" s="13"/>
      <c r="AA270" s="13"/>
    </row>
    <row r="271" spans="1:27" ht="15.75" customHeight="1" x14ac:dyDescent="0.2">
      <c r="A271" s="13"/>
      <c r="B271" s="13"/>
      <c r="C271" s="13"/>
      <c r="D271" s="13"/>
      <c r="E271" s="13"/>
      <c r="F271" s="13"/>
      <c r="G271" s="13"/>
      <c r="H271" s="13"/>
      <c r="I271" s="13"/>
      <c r="J271" s="13"/>
      <c r="K271" s="13"/>
      <c r="L271" s="13"/>
      <c r="M271" s="13"/>
      <c r="N271" s="13"/>
      <c r="O271" s="13"/>
      <c r="P271" s="13"/>
      <c r="Q271" s="13"/>
      <c r="R271" s="13"/>
      <c r="S271" s="13"/>
      <c r="T271" s="13"/>
      <c r="U271" s="13"/>
      <c r="V271" s="13"/>
      <c r="W271" s="13"/>
      <c r="X271" s="13"/>
      <c r="Y271" s="13"/>
      <c r="Z271" s="13"/>
      <c r="AA271" s="13"/>
    </row>
    <row r="272" spans="1:27" ht="15.75" customHeight="1" x14ac:dyDescent="0.2">
      <c r="A272" s="13"/>
      <c r="B272" s="13"/>
      <c r="C272" s="13"/>
      <c r="D272" s="13"/>
      <c r="E272" s="13"/>
      <c r="F272" s="13"/>
      <c r="G272" s="13"/>
      <c r="H272" s="13"/>
      <c r="I272" s="13"/>
      <c r="J272" s="13"/>
      <c r="K272" s="13"/>
      <c r="L272" s="13"/>
      <c r="M272" s="13"/>
      <c r="N272" s="13"/>
      <c r="O272" s="13"/>
      <c r="P272" s="13"/>
      <c r="Q272" s="13"/>
      <c r="R272" s="13"/>
      <c r="S272" s="13"/>
      <c r="T272" s="13"/>
      <c r="U272" s="13"/>
      <c r="V272" s="13"/>
      <c r="W272" s="13"/>
      <c r="X272" s="13"/>
      <c r="Y272" s="13"/>
      <c r="Z272" s="13"/>
      <c r="AA272" s="13"/>
    </row>
    <row r="273" spans="1:27" ht="15.75" customHeight="1" x14ac:dyDescent="0.2">
      <c r="A273" s="13"/>
      <c r="B273" s="13"/>
      <c r="C273" s="13"/>
      <c r="D273" s="13"/>
      <c r="E273" s="13"/>
      <c r="F273" s="13"/>
      <c r="G273" s="13"/>
      <c r="H273" s="13"/>
      <c r="I273" s="13"/>
      <c r="J273" s="13"/>
      <c r="K273" s="13"/>
      <c r="L273" s="13"/>
      <c r="M273" s="13"/>
      <c r="N273" s="13"/>
      <c r="O273" s="13"/>
      <c r="P273" s="13"/>
      <c r="Q273" s="13"/>
      <c r="R273" s="13"/>
      <c r="S273" s="13"/>
      <c r="T273" s="13"/>
      <c r="U273" s="13"/>
      <c r="V273" s="13"/>
      <c r="W273" s="13"/>
      <c r="X273" s="13"/>
      <c r="Y273" s="13"/>
      <c r="Z273" s="13"/>
      <c r="AA273" s="13"/>
    </row>
    <row r="274" spans="1:27" ht="15.75" customHeight="1" x14ac:dyDescent="0.2">
      <c r="A274" s="13"/>
      <c r="B274" s="13"/>
      <c r="C274" s="13"/>
      <c r="D274" s="13"/>
      <c r="E274" s="13"/>
      <c r="F274" s="13"/>
      <c r="G274" s="13"/>
      <c r="H274" s="13"/>
      <c r="I274" s="13"/>
      <c r="J274" s="13"/>
      <c r="K274" s="13"/>
      <c r="L274" s="13"/>
      <c r="M274" s="13"/>
      <c r="N274" s="13"/>
      <c r="O274" s="13"/>
      <c r="P274" s="13"/>
      <c r="Q274" s="13"/>
      <c r="R274" s="13"/>
      <c r="S274" s="13"/>
      <c r="T274" s="13"/>
      <c r="U274" s="13"/>
      <c r="V274" s="13"/>
      <c r="W274" s="13"/>
      <c r="X274" s="13"/>
      <c r="Y274" s="13"/>
      <c r="Z274" s="13"/>
      <c r="AA274" s="13"/>
    </row>
    <row r="275" spans="1:27" ht="15.75" customHeight="1" x14ac:dyDescent="0.2">
      <c r="A275" s="13"/>
      <c r="B275" s="13"/>
      <c r="C275" s="13"/>
      <c r="D275" s="13"/>
      <c r="E275" s="13"/>
      <c r="F275" s="13"/>
      <c r="G275" s="13"/>
      <c r="H275" s="13"/>
      <c r="I275" s="13"/>
      <c r="J275" s="13"/>
      <c r="K275" s="13"/>
      <c r="L275" s="13"/>
      <c r="M275" s="13"/>
      <c r="N275" s="13"/>
      <c r="O275" s="13"/>
      <c r="P275" s="13"/>
      <c r="Q275" s="13"/>
      <c r="R275" s="13"/>
      <c r="S275" s="13"/>
      <c r="T275" s="13"/>
      <c r="U275" s="13"/>
      <c r="V275" s="13"/>
      <c r="W275" s="13"/>
      <c r="X275" s="13"/>
      <c r="Y275" s="13"/>
      <c r="Z275" s="13"/>
      <c r="AA275" s="13"/>
    </row>
    <row r="276" spans="1:27" ht="15.75" customHeight="1" x14ac:dyDescent="0.2">
      <c r="A276" s="13"/>
      <c r="B276" s="13"/>
      <c r="C276" s="13"/>
      <c r="D276" s="13"/>
      <c r="E276" s="13"/>
      <c r="F276" s="13"/>
      <c r="G276" s="13"/>
      <c r="H276" s="13"/>
      <c r="I276" s="13"/>
      <c r="J276" s="13"/>
      <c r="K276" s="13"/>
      <c r="L276" s="13"/>
      <c r="M276" s="13"/>
      <c r="N276" s="13"/>
      <c r="O276" s="13"/>
      <c r="P276" s="13"/>
      <c r="Q276" s="13"/>
      <c r="R276" s="13"/>
      <c r="S276" s="13"/>
      <c r="T276" s="13"/>
      <c r="U276" s="13"/>
      <c r="V276" s="13"/>
      <c r="W276" s="13"/>
      <c r="X276" s="13"/>
      <c r="Y276" s="13"/>
      <c r="Z276" s="13"/>
      <c r="AA276" s="13"/>
    </row>
    <row r="277" spans="1:27" ht="15.75" customHeight="1" x14ac:dyDescent="0.2">
      <c r="A277" s="13"/>
      <c r="B277" s="13"/>
      <c r="C277" s="13"/>
      <c r="D277" s="13"/>
      <c r="E277" s="13"/>
      <c r="F277" s="13"/>
      <c r="G277" s="13"/>
      <c r="H277" s="13"/>
      <c r="I277" s="13"/>
      <c r="J277" s="13"/>
      <c r="K277" s="13"/>
      <c r="L277" s="13"/>
      <c r="M277" s="13"/>
      <c r="N277" s="13"/>
      <c r="O277" s="13"/>
      <c r="P277" s="13"/>
      <c r="Q277" s="13"/>
      <c r="R277" s="13"/>
      <c r="S277" s="13"/>
      <c r="T277" s="13"/>
      <c r="U277" s="13"/>
      <c r="V277" s="13"/>
      <c r="W277" s="13"/>
      <c r="X277" s="13"/>
      <c r="Y277" s="13"/>
      <c r="Z277" s="13"/>
      <c r="AA277" s="13"/>
    </row>
    <row r="278" spans="1:27" ht="15.75" customHeight="1" x14ac:dyDescent="0.2">
      <c r="A278" s="13"/>
      <c r="B278" s="13"/>
      <c r="C278" s="13"/>
      <c r="D278" s="13"/>
      <c r="E278" s="13"/>
      <c r="F278" s="13"/>
      <c r="G278" s="13"/>
      <c r="H278" s="13"/>
      <c r="I278" s="13"/>
      <c r="J278" s="13"/>
      <c r="K278" s="13"/>
      <c r="L278" s="13"/>
      <c r="M278" s="13"/>
      <c r="N278" s="13"/>
      <c r="O278" s="13"/>
      <c r="P278" s="13"/>
      <c r="Q278" s="13"/>
      <c r="R278" s="13"/>
      <c r="S278" s="13"/>
      <c r="T278" s="13"/>
      <c r="U278" s="13"/>
      <c r="V278" s="13"/>
      <c r="W278" s="13"/>
      <c r="X278" s="13"/>
      <c r="Y278" s="13"/>
      <c r="Z278" s="13"/>
      <c r="AA278" s="13"/>
    </row>
    <row r="279" spans="1:27" ht="15.75" customHeight="1" x14ac:dyDescent="0.2">
      <c r="A279" s="13"/>
      <c r="B279" s="13"/>
      <c r="C279" s="13"/>
      <c r="D279" s="13"/>
      <c r="E279" s="13"/>
      <c r="F279" s="13"/>
      <c r="G279" s="13"/>
      <c r="H279" s="13"/>
      <c r="I279" s="13"/>
      <c r="J279" s="13"/>
      <c r="K279" s="13"/>
      <c r="L279" s="13"/>
      <c r="M279" s="13"/>
      <c r="N279" s="13"/>
      <c r="O279" s="13"/>
      <c r="P279" s="13"/>
      <c r="Q279" s="13"/>
      <c r="R279" s="13"/>
      <c r="S279" s="13"/>
      <c r="T279" s="13"/>
      <c r="U279" s="13"/>
      <c r="V279" s="13"/>
      <c r="W279" s="13"/>
      <c r="X279" s="13"/>
      <c r="Y279" s="13"/>
      <c r="Z279" s="13"/>
      <c r="AA279" s="13"/>
    </row>
    <row r="280" spans="1:27" ht="15.75" customHeight="1" x14ac:dyDescent="0.2">
      <c r="A280" s="13"/>
      <c r="B280" s="13"/>
      <c r="C280" s="13"/>
      <c r="D280" s="13"/>
      <c r="E280" s="13"/>
      <c r="F280" s="13"/>
      <c r="G280" s="13"/>
      <c r="H280" s="13"/>
      <c r="I280" s="13"/>
      <c r="J280" s="13"/>
      <c r="K280" s="13"/>
      <c r="L280" s="13"/>
      <c r="M280" s="13"/>
      <c r="N280" s="13"/>
      <c r="O280" s="13"/>
      <c r="P280" s="13"/>
      <c r="Q280" s="13"/>
      <c r="R280" s="13"/>
      <c r="S280" s="13"/>
      <c r="T280" s="13"/>
      <c r="U280" s="13"/>
      <c r="V280" s="13"/>
      <c r="W280" s="13"/>
      <c r="X280" s="13"/>
      <c r="Y280" s="13"/>
      <c r="Z280" s="13"/>
      <c r="AA280" s="13"/>
    </row>
    <row r="281" spans="1:27" ht="15.75" customHeight="1" x14ac:dyDescent="0.2">
      <c r="A281" s="13"/>
      <c r="B281" s="13"/>
      <c r="C281" s="13"/>
      <c r="D281" s="13"/>
      <c r="E281" s="13"/>
      <c r="F281" s="13"/>
      <c r="G281" s="13"/>
      <c r="H281" s="13"/>
      <c r="I281" s="13"/>
      <c r="J281" s="13"/>
      <c r="K281" s="13"/>
      <c r="L281" s="13"/>
      <c r="M281" s="13"/>
      <c r="N281" s="13"/>
      <c r="O281" s="13"/>
      <c r="P281" s="13"/>
      <c r="Q281" s="13"/>
      <c r="R281" s="13"/>
      <c r="S281" s="13"/>
      <c r="T281" s="13"/>
      <c r="U281" s="13"/>
      <c r="V281" s="13"/>
      <c r="W281" s="13"/>
      <c r="X281" s="13"/>
      <c r="Y281" s="13"/>
      <c r="Z281" s="13"/>
      <c r="AA281" s="13"/>
    </row>
    <row r="282" spans="1:27" ht="15.75" customHeight="1" x14ac:dyDescent="0.2">
      <c r="A282" s="13"/>
      <c r="B282" s="13"/>
      <c r="C282" s="13"/>
      <c r="D282" s="13"/>
      <c r="E282" s="13"/>
      <c r="F282" s="13"/>
      <c r="G282" s="13"/>
      <c r="H282" s="13"/>
      <c r="I282" s="13"/>
      <c r="J282" s="13"/>
      <c r="K282" s="13"/>
      <c r="L282" s="13"/>
      <c r="M282" s="13"/>
      <c r="N282" s="13"/>
      <c r="O282" s="13"/>
      <c r="P282" s="13"/>
      <c r="Q282" s="13"/>
      <c r="R282" s="13"/>
      <c r="S282" s="13"/>
      <c r="T282" s="13"/>
      <c r="U282" s="13"/>
      <c r="V282" s="13"/>
      <c r="W282" s="13"/>
      <c r="X282" s="13"/>
      <c r="Y282" s="13"/>
      <c r="Z282" s="13"/>
      <c r="AA282" s="13"/>
    </row>
    <row r="283" spans="1:27" ht="15.75" customHeight="1" x14ac:dyDescent="0.2">
      <c r="A283" s="13"/>
      <c r="B283" s="13"/>
      <c r="C283" s="13"/>
      <c r="D283" s="13"/>
      <c r="E283" s="13"/>
      <c r="F283" s="13"/>
      <c r="G283" s="13"/>
      <c r="H283" s="13"/>
      <c r="I283" s="13"/>
      <c r="J283" s="13"/>
      <c r="K283" s="13"/>
      <c r="L283" s="13"/>
      <c r="M283" s="13"/>
      <c r="N283" s="13"/>
      <c r="O283" s="13"/>
      <c r="P283" s="13"/>
      <c r="Q283" s="13"/>
      <c r="R283" s="13"/>
      <c r="S283" s="13"/>
      <c r="T283" s="13"/>
      <c r="U283" s="13"/>
      <c r="V283" s="13"/>
      <c r="W283" s="13"/>
      <c r="X283" s="13"/>
      <c r="Y283" s="13"/>
      <c r="Z283" s="13"/>
      <c r="AA283" s="13"/>
    </row>
    <row r="284" spans="1:27" ht="15.75" customHeight="1" x14ac:dyDescent="0.2">
      <c r="A284" s="13"/>
      <c r="B284" s="13"/>
      <c r="C284" s="13"/>
      <c r="D284" s="13"/>
      <c r="E284" s="13"/>
      <c r="F284" s="13"/>
      <c r="G284" s="13"/>
      <c r="H284" s="13"/>
      <c r="I284" s="13"/>
      <c r="J284" s="13"/>
      <c r="K284" s="13"/>
      <c r="L284" s="13"/>
      <c r="M284" s="13"/>
      <c r="N284" s="13"/>
      <c r="O284" s="13"/>
      <c r="P284" s="13"/>
      <c r="Q284" s="13"/>
      <c r="R284" s="13"/>
      <c r="S284" s="13"/>
      <c r="T284" s="13"/>
      <c r="U284" s="13"/>
      <c r="V284" s="13"/>
      <c r="W284" s="13"/>
      <c r="X284" s="13"/>
      <c r="Y284" s="13"/>
      <c r="Z284" s="13"/>
      <c r="AA284" s="13"/>
    </row>
    <row r="285" spans="1:27" ht="15.75" customHeight="1" x14ac:dyDescent="0.2">
      <c r="A285" s="13"/>
      <c r="B285" s="13"/>
      <c r="C285" s="13"/>
      <c r="D285" s="13"/>
      <c r="E285" s="13"/>
      <c r="F285" s="13"/>
      <c r="G285" s="13"/>
      <c r="H285" s="13"/>
      <c r="I285" s="13"/>
      <c r="J285" s="13"/>
      <c r="K285" s="13"/>
      <c r="L285" s="13"/>
      <c r="M285" s="13"/>
      <c r="N285" s="13"/>
      <c r="O285" s="13"/>
      <c r="P285" s="13"/>
      <c r="Q285" s="13"/>
      <c r="R285" s="13"/>
      <c r="S285" s="13"/>
      <c r="T285" s="13"/>
      <c r="U285" s="13"/>
      <c r="V285" s="13"/>
      <c r="W285" s="13"/>
      <c r="X285" s="13"/>
      <c r="Y285" s="13"/>
      <c r="Z285" s="13"/>
      <c r="AA285" s="13"/>
    </row>
    <row r="286" spans="1:27" ht="15.75" customHeight="1" x14ac:dyDescent="0.2">
      <c r="A286" s="13"/>
      <c r="B286" s="13"/>
      <c r="C286" s="13"/>
      <c r="D286" s="13"/>
      <c r="E286" s="13"/>
      <c r="F286" s="13"/>
      <c r="G286" s="13"/>
      <c r="H286" s="13"/>
      <c r="I286" s="13"/>
      <c r="J286" s="13"/>
      <c r="K286" s="13"/>
      <c r="L286" s="13"/>
      <c r="M286" s="13"/>
      <c r="N286" s="13"/>
      <c r="O286" s="13"/>
      <c r="P286" s="13"/>
      <c r="Q286" s="13"/>
      <c r="R286" s="13"/>
      <c r="S286" s="13"/>
      <c r="T286" s="13"/>
      <c r="U286" s="13"/>
      <c r="V286" s="13"/>
      <c r="W286" s="13"/>
      <c r="X286" s="13"/>
      <c r="Y286" s="13"/>
      <c r="Z286" s="13"/>
      <c r="AA286" s="13"/>
    </row>
    <row r="287" spans="1:27" ht="15.75" customHeight="1" x14ac:dyDescent="0.2">
      <c r="A287" s="13"/>
      <c r="B287" s="13"/>
      <c r="C287" s="13"/>
      <c r="D287" s="13"/>
      <c r="E287" s="13"/>
      <c r="F287" s="13"/>
      <c r="G287" s="13"/>
      <c r="H287" s="13"/>
      <c r="I287" s="13"/>
      <c r="J287" s="13"/>
      <c r="K287" s="13"/>
      <c r="L287" s="13"/>
      <c r="M287" s="13"/>
      <c r="N287" s="13"/>
      <c r="O287" s="13"/>
      <c r="P287" s="13"/>
      <c r="Q287" s="13"/>
      <c r="R287" s="13"/>
      <c r="S287" s="13"/>
      <c r="T287" s="13"/>
      <c r="U287" s="13"/>
      <c r="V287" s="13"/>
      <c r="W287" s="13"/>
      <c r="X287" s="13"/>
      <c r="Y287" s="13"/>
      <c r="Z287" s="13"/>
      <c r="AA287" s="13"/>
    </row>
    <row r="288" spans="1:27" ht="15.75" customHeight="1" x14ac:dyDescent="0.2">
      <c r="A288" s="13"/>
      <c r="B288" s="13"/>
      <c r="C288" s="13"/>
      <c r="D288" s="13"/>
      <c r="E288" s="13"/>
      <c r="F288" s="13"/>
      <c r="G288" s="13"/>
      <c r="H288" s="13"/>
      <c r="I288" s="13"/>
      <c r="J288" s="13"/>
      <c r="K288" s="13"/>
      <c r="L288" s="13"/>
      <c r="M288" s="13"/>
      <c r="N288" s="13"/>
      <c r="O288" s="13"/>
      <c r="P288" s="13"/>
      <c r="Q288" s="13"/>
      <c r="R288" s="13"/>
      <c r="S288" s="13"/>
      <c r="T288" s="13"/>
      <c r="U288" s="13"/>
      <c r="V288" s="13"/>
      <c r="W288" s="13"/>
      <c r="X288" s="13"/>
      <c r="Y288" s="13"/>
      <c r="Z288" s="13"/>
      <c r="AA288" s="13"/>
    </row>
    <row r="289" spans="1:27" ht="15.75" customHeight="1" x14ac:dyDescent="0.2">
      <c r="A289" s="13"/>
      <c r="B289" s="13"/>
      <c r="C289" s="13"/>
      <c r="D289" s="13"/>
      <c r="E289" s="13"/>
      <c r="F289" s="13"/>
      <c r="G289" s="13"/>
      <c r="H289" s="13"/>
      <c r="I289" s="13"/>
      <c r="J289" s="13"/>
      <c r="K289" s="13"/>
      <c r="L289" s="13"/>
      <c r="M289" s="13"/>
      <c r="N289" s="13"/>
      <c r="O289" s="13"/>
      <c r="P289" s="13"/>
      <c r="Q289" s="13"/>
      <c r="R289" s="13"/>
      <c r="S289" s="13"/>
      <c r="T289" s="13"/>
      <c r="U289" s="13"/>
      <c r="V289" s="13"/>
      <c r="W289" s="13"/>
      <c r="X289" s="13"/>
      <c r="Y289" s="13"/>
      <c r="Z289" s="13"/>
      <c r="AA289" s="13"/>
    </row>
    <row r="290" spans="1:27" ht="15.75" customHeight="1" x14ac:dyDescent="0.2">
      <c r="A290" s="13"/>
      <c r="B290" s="13"/>
      <c r="C290" s="13"/>
      <c r="D290" s="13"/>
      <c r="E290" s="13"/>
      <c r="F290" s="13"/>
      <c r="G290" s="13"/>
      <c r="H290" s="13"/>
      <c r="I290" s="13"/>
      <c r="J290" s="13"/>
      <c r="K290" s="13"/>
      <c r="L290" s="13"/>
      <c r="M290" s="13"/>
      <c r="N290" s="13"/>
      <c r="O290" s="13"/>
      <c r="P290" s="13"/>
      <c r="Q290" s="13"/>
      <c r="R290" s="13"/>
      <c r="S290" s="13"/>
      <c r="T290" s="13"/>
      <c r="U290" s="13"/>
      <c r="V290" s="13"/>
      <c r="W290" s="13"/>
      <c r="X290" s="13"/>
      <c r="Y290" s="13"/>
      <c r="Z290" s="13"/>
      <c r="AA290" s="13"/>
    </row>
    <row r="291" spans="1:27" ht="15.75" customHeight="1" x14ac:dyDescent="0.2">
      <c r="A291" s="13"/>
      <c r="B291" s="13"/>
      <c r="C291" s="13"/>
      <c r="D291" s="13"/>
      <c r="E291" s="13"/>
      <c r="F291" s="13"/>
      <c r="G291" s="13"/>
      <c r="H291" s="13"/>
      <c r="I291" s="13"/>
      <c r="J291" s="13"/>
      <c r="K291" s="13"/>
      <c r="L291" s="13"/>
      <c r="M291" s="13"/>
      <c r="N291" s="13"/>
      <c r="O291" s="13"/>
      <c r="P291" s="13"/>
      <c r="Q291" s="13"/>
      <c r="R291" s="13"/>
      <c r="S291" s="13"/>
      <c r="T291" s="13"/>
      <c r="U291" s="13"/>
      <c r="V291" s="13"/>
      <c r="W291" s="13"/>
      <c r="X291" s="13"/>
      <c r="Y291" s="13"/>
      <c r="Z291" s="13"/>
      <c r="AA291" s="13"/>
    </row>
    <row r="292" spans="1:27" ht="15.75" customHeight="1" x14ac:dyDescent="0.2">
      <c r="A292" s="13"/>
      <c r="B292" s="13"/>
      <c r="C292" s="13"/>
      <c r="D292" s="13"/>
      <c r="E292" s="13"/>
      <c r="F292" s="13"/>
      <c r="G292" s="13"/>
      <c r="H292" s="13"/>
      <c r="I292" s="13"/>
      <c r="J292" s="13"/>
      <c r="K292" s="13"/>
      <c r="L292" s="13"/>
      <c r="M292" s="13"/>
      <c r="N292" s="13"/>
      <c r="O292" s="13"/>
      <c r="P292" s="13"/>
      <c r="Q292" s="13"/>
      <c r="R292" s="13"/>
      <c r="S292" s="13"/>
      <c r="T292" s="13"/>
      <c r="U292" s="13"/>
      <c r="V292" s="13"/>
      <c r="W292" s="13"/>
      <c r="X292" s="13"/>
      <c r="Y292" s="13"/>
      <c r="Z292" s="13"/>
      <c r="AA292" s="13"/>
    </row>
    <row r="293" spans="1:27" ht="15.75" customHeight="1" x14ac:dyDescent="0.2">
      <c r="A293" s="13"/>
      <c r="B293" s="13"/>
      <c r="C293" s="13"/>
      <c r="D293" s="13"/>
      <c r="E293" s="13"/>
      <c r="F293" s="13"/>
      <c r="G293" s="13"/>
      <c r="H293" s="13"/>
      <c r="I293" s="13"/>
      <c r="J293" s="13"/>
      <c r="K293" s="13"/>
      <c r="L293" s="13"/>
      <c r="M293" s="13"/>
      <c r="N293" s="13"/>
      <c r="O293" s="13"/>
      <c r="P293" s="13"/>
      <c r="Q293" s="13"/>
      <c r="R293" s="13"/>
      <c r="S293" s="13"/>
      <c r="T293" s="13"/>
      <c r="U293" s="13"/>
      <c r="V293" s="13"/>
      <c r="W293" s="13"/>
      <c r="X293" s="13"/>
      <c r="Y293" s="13"/>
      <c r="Z293" s="13"/>
      <c r="AA293" s="13"/>
    </row>
    <row r="294" spans="1:27" ht="15.75" customHeight="1" x14ac:dyDescent="0.2">
      <c r="A294" s="13"/>
      <c r="B294" s="13"/>
      <c r="C294" s="13"/>
      <c r="D294" s="13"/>
      <c r="E294" s="13"/>
      <c r="F294" s="13"/>
      <c r="G294" s="13"/>
      <c r="H294" s="13"/>
      <c r="I294" s="13"/>
      <c r="J294" s="13"/>
      <c r="K294" s="13"/>
      <c r="L294" s="13"/>
      <c r="M294" s="13"/>
      <c r="N294" s="13"/>
      <c r="O294" s="13"/>
      <c r="P294" s="13"/>
      <c r="Q294" s="13"/>
      <c r="R294" s="13"/>
      <c r="S294" s="13"/>
      <c r="T294" s="13"/>
      <c r="U294" s="13"/>
      <c r="V294" s="13"/>
      <c r="W294" s="13"/>
      <c r="X294" s="13"/>
      <c r="Y294" s="13"/>
      <c r="Z294" s="13"/>
      <c r="AA294" s="13"/>
    </row>
    <row r="295" spans="1:27" ht="15.75" customHeight="1" x14ac:dyDescent="0.2">
      <c r="A295" s="13"/>
      <c r="B295" s="13"/>
      <c r="C295" s="13"/>
      <c r="D295" s="13"/>
      <c r="E295" s="13"/>
      <c r="F295" s="13"/>
      <c r="G295" s="13"/>
      <c r="H295" s="13"/>
      <c r="I295" s="13"/>
      <c r="J295" s="13"/>
      <c r="K295" s="13"/>
      <c r="L295" s="13"/>
      <c r="M295" s="13"/>
      <c r="N295" s="13"/>
      <c r="O295" s="13"/>
      <c r="P295" s="13"/>
      <c r="Q295" s="13"/>
      <c r="R295" s="13"/>
      <c r="S295" s="13"/>
      <c r="T295" s="13"/>
      <c r="U295" s="13"/>
      <c r="V295" s="13"/>
      <c r="W295" s="13"/>
      <c r="X295" s="13"/>
      <c r="Y295" s="13"/>
      <c r="Z295" s="13"/>
      <c r="AA295" s="13"/>
    </row>
    <row r="296" spans="1:27" ht="15.75" customHeight="1" x14ac:dyDescent="0.2">
      <c r="A296" s="13"/>
      <c r="B296" s="13"/>
      <c r="C296" s="13"/>
      <c r="D296" s="13"/>
      <c r="E296" s="13"/>
      <c r="F296" s="13"/>
      <c r="G296" s="13"/>
      <c r="H296" s="13"/>
      <c r="I296" s="13"/>
      <c r="J296" s="13"/>
      <c r="K296" s="13"/>
      <c r="L296" s="13"/>
      <c r="M296" s="13"/>
      <c r="N296" s="13"/>
      <c r="O296" s="13"/>
      <c r="P296" s="13"/>
      <c r="Q296" s="13"/>
      <c r="R296" s="13"/>
      <c r="S296" s="13"/>
      <c r="T296" s="13"/>
      <c r="U296" s="13"/>
      <c r="V296" s="13"/>
      <c r="W296" s="13"/>
      <c r="X296" s="13"/>
      <c r="Y296" s="13"/>
      <c r="Z296" s="13"/>
      <c r="AA296" s="13"/>
    </row>
    <row r="297" spans="1:27" ht="15.75" customHeight="1" x14ac:dyDescent="0.2">
      <c r="A297" s="13"/>
      <c r="B297" s="13"/>
      <c r="C297" s="13"/>
      <c r="D297" s="13"/>
      <c r="E297" s="13"/>
      <c r="F297" s="13"/>
      <c r="G297" s="13"/>
      <c r="H297" s="13"/>
      <c r="I297" s="13"/>
      <c r="J297" s="13"/>
      <c r="K297" s="13"/>
      <c r="L297" s="13"/>
      <c r="M297" s="13"/>
      <c r="N297" s="13"/>
      <c r="O297" s="13"/>
      <c r="P297" s="13"/>
      <c r="Q297" s="13"/>
      <c r="R297" s="13"/>
      <c r="S297" s="13"/>
      <c r="T297" s="13"/>
      <c r="U297" s="13"/>
      <c r="V297" s="13"/>
      <c r="W297" s="13"/>
      <c r="X297" s="13"/>
      <c r="Y297" s="13"/>
      <c r="Z297" s="13"/>
      <c r="AA297" s="13"/>
    </row>
    <row r="298" spans="1:27" ht="15.75" customHeight="1" x14ac:dyDescent="0.2">
      <c r="A298" s="13"/>
      <c r="B298" s="13"/>
      <c r="C298" s="13"/>
      <c r="D298" s="13"/>
      <c r="E298" s="13"/>
      <c r="F298" s="13"/>
      <c r="G298" s="13"/>
      <c r="H298" s="13"/>
      <c r="I298" s="13"/>
      <c r="J298" s="13"/>
      <c r="K298" s="13"/>
      <c r="L298" s="13"/>
      <c r="M298" s="13"/>
      <c r="N298" s="13"/>
      <c r="O298" s="13"/>
      <c r="P298" s="13"/>
      <c r="Q298" s="13"/>
      <c r="R298" s="13"/>
      <c r="S298" s="13"/>
      <c r="T298" s="13"/>
      <c r="U298" s="13"/>
      <c r="V298" s="13"/>
      <c r="W298" s="13"/>
      <c r="X298" s="13"/>
      <c r="Y298" s="13"/>
      <c r="Z298" s="13"/>
      <c r="AA298" s="13"/>
    </row>
    <row r="299" spans="1:27" ht="15.75" customHeight="1" x14ac:dyDescent="0.2">
      <c r="A299" s="13"/>
      <c r="B299" s="13"/>
      <c r="C299" s="13"/>
      <c r="D299" s="13"/>
      <c r="E299" s="13"/>
      <c r="F299" s="13"/>
      <c r="G299" s="13"/>
      <c r="H299" s="13"/>
      <c r="I299" s="13"/>
      <c r="J299" s="13"/>
      <c r="K299" s="13"/>
      <c r="L299" s="13"/>
      <c r="M299" s="13"/>
      <c r="N299" s="13"/>
      <c r="O299" s="13"/>
      <c r="P299" s="13"/>
      <c r="Q299" s="13"/>
      <c r="R299" s="13"/>
      <c r="S299" s="13"/>
      <c r="T299" s="13"/>
      <c r="U299" s="13"/>
      <c r="V299" s="13"/>
      <c r="W299" s="13"/>
      <c r="X299" s="13"/>
      <c r="Y299" s="13"/>
      <c r="Z299" s="13"/>
      <c r="AA299" s="13"/>
    </row>
    <row r="300" spans="1:27" ht="15.75" customHeight="1" x14ac:dyDescent="0.2">
      <c r="A300" s="13"/>
      <c r="B300" s="13"/>
      <c r="C300" s="13"/>
      <c r="D300" s="13"/>
      <c r="E300" s="13"/>
      <c r="F300" s="13"/>
      <c r="G300" s="13"/>
      <c r="H300" s="13"/>
      <c r="I300" s="13"/>
      <c r="J300" s="13"/>
      <c r="K300" s="13"/>
      <c r="L300" s="13"/>
      <c r="M300" s="13"/>
      <c r="N300" s="13"/>
      <c r="O300" s="13"/>
      <c r="P300" s="13"/>
      <c r="Q300" s="13"/>
      <c r="R300" s="13"/>
      <c r="S300" s="13"/>
      <c r="T300" s="13"/>
      <c r="U300" s="13"/>
      <c r="V300" s="13"/>
      <c r="W300" s="13"/>
      <c r="X300" s="13"/>
      <c r="Y300" s="13"/>
      <c r="Z300" s="13"/>
      <c r="AA300" s="13"/>
    </row>
    <row r="301" spans="1:27" ht="15.75" customHeight="1" x14ac:dyDescent="0.2">
      <c r="A301" s="13"/>
      <c r="B301" s="13"/>
      <c r="C301" s="13"/>
      <c r="D301" s="13"/>
      <c r="E301" s="13"/>
      <c r="F301" s="13"/>
      <c r="G301" s="13"/>
      <c r="H301" s="13"/>
      <c r="I301" s="13"/>
      <c r="J301" s="13"/>
      <c r="K301" s="13"/>
      <c r="L301" s="13"/>
      <c r="M301" s="13"/>
      <c r="N301" s="13"/>
      <c r="O301" s="13"/>
      <c r="P301" s="13"/>
      <c r="Q301" s="13"/>
      <c r="R301" s="13"/>
      <c r="S301" s="13"/>
      <c r="T301" s="13"/>
      <c r="U301" s="13"/>
      <c r="V301" s="13"/>
      <c r="W301" s="13"/>
      <c r="X301" s="13"/>
      <c r="Y301" s="13"/>
      <c r="Z301" s="13"/>
      <c r="AA301" s="13"/>
    </row>
    <row r="302" spans="1:27" ht="15.75" customHeight="1" x14ac:dyDescent="0.2">
      <c r="A302" s="13"/>
      <c r="B302" s="13"/>
      <c r="C302" s="13"/>
      <c r="D302" s="13"/>
      <c r="E302" s="13"/>
      <c r="F302" s="13"/>
      <c r="G302" s="13"/>
      <c r="H302" s="13"/>
      <c r="I302" s="13"/>
      <c r="J302" s="13"/>
      <c r="K302" s="13"/>
      <c r="L302" s="13"/>
      <c r="M302" s="13"/>
      <c r="N302" s="13"/>
      <c r="O302" s="13"/>
      <c r="P302" s="13"/>
      <c r="Q302" s="13"/>
      <c r="R302" s="13"/>
      <c r="S302" s="13"/>
      <c r="T302" s="13"/>
      <c r="U302" s="13"/>
      <c r="V302" s="13"/>
      <c r="W302" s="13"/>
      <c r="X302" s="13"/>
      <c r="Y302" s="13"/>
      <c r="Z302" s="13"/>
      <c r="AA302" s="13"/>
    </row>
    <row r="303" spans="1:27" ht="15.75" customHeight="1" x14ac:dyDescent="0.2">
      <c r="A303" s="13"/>
      <c r="B303" s="13"/>
      <c r="C303" s="13"/>
      <c r="D303" s="13"/>
      <c r="E303" s="13"/>
      <c r="F303" s="13"/>
      <c r="G303" s="13"/>
      <c r="H303" s="13"/>
      <c r="I303" s="13"/>
      <c r="J303" s="13"/>
      <c r="K303" s="13"/>
      <c r="L303" s="13"/>
      <c r="M303" s="13"/>
      <c r="N303" s="13"/>
      <c r="O303" s="13"/>
      <c r="P303" s="13"/>
      <c r="Q303" s="13"/>
      <c r="R303" s="13"/>
      <c r="S303" s="13"/>
      <c r="T303" s="13"/>
      <c r="U303" s="13"/>
      <c r="V303" s="13"/>
      <c r="W303" s="13"/>
      <c r="X303" s="13"/>
      <c r="Y303" s="13"/>
      <c r="Z303" s="13"/>
    </row>
    <row r="304" spans="1:27" ht="15.75" customHeight="1" x14ac:dyDescent="0.2">
      <c r="A304" s="13"/>
      <c r="B304" s="13"/>
      <c r="C304" s="13"/>
      <c r="D304" s="13"/>
      <c r="E304" s="13"/>
      <c r="F304" s="13"/>
      <c r="G304" s="13"/>
      <c r="H304" s="13"/>
      <c r="I304" s="13"/>
      <c r="J304" s="13"/>
      <c r="K304" s="13"/>
      <c r="L304" s="13"/>
      <c r="M304" s="13"/>
      <c r="N304" s="13"/>
      <c r="O304" s="13"/>
      <c r="P304" s="13"/>
      <c r="Q304" s="13"/>
      <c r="R304" s="13"/>
      <c r="S304" s="13"/>
      <c r="T304" s="13"/>
      <c r="U304" s="13"/>
      <c r="V304" s="13"/>
      <c r="W304" s="13"/>
      <c r="X304" s="13"/>
      <c r="Y304" s="13"/>
      <c r="Z304" s="13"/>
    </row>
    <row r="305" spans="1:26" ht="15.75" customHeight="1" x14ac:dyDescent="0.2">
      <c r="A305" s="13"/>
      <c r="B305" s="13"/>
      <c r="C305" s="13"/>
      <c r="D305" s="13"/>
      <c r="E305" s="13"/>
      <c r="F305" s="13"/>
      <c r="G305" s="13"/>
      <c r="H305" s="13"/>
      <c r="I305" s="13"/>
      <c r="J305" s="13"/>
      <c r="K305" s="13"/>
      <c r="L305" s="13"/>
      <c r="M305" s="13"/>
      <c r="N305" s="13"/>
      <c r="O305" s="13"/>
      <c r="P305" s="13"/>
      <c r="Q305" s="13"/>
      <c r="R305" s="13"/>
      <c r="S305" s="13"/>
      <c r="T305" s="13"/>
      <c r="U305" s="13"/>
      <c r="V305" s="13"/>
      <c r="W305" s="13"/>
      <c r="X305" s="13"/>
      <c r="Y305" s="13"/>
      <c r="Z305" s="13"/>
    </row>
    <row r="306" spans="1:26" ht="15.75" customHeight="1" x14ac:dyDescent="0.2">
      <c r="A306" s="13"/>
      <c r="B306" s="13"/>
      <c r="C306" s="13"/>
      <c r="D306" s="13"/>
      <c r="E306" s="13"/>
      <c r="F306" s="13"/>
      <c r="G306" s="13"/>
      <c r="H306" s="13"/>
      <c r="I306" s="13"/>
      <c r="J306" s="13"/>
      <c r="K306" s="13"/>
      <c r="L306" s="13"/>
      <c r="M306" s="13"/>
      <c r="N306" s="13"/>
      <c r="O306" s="13"/>
      <c r="P306" s="13"/>
      <c r="Q306" s="13"/>
      <c r="R306" s="13"/>
      <c r="S306" s="13"/>
      <c r="T306" s="13"/>
      <c r="U306" s="13"/>
      <c r="V306" s="13"/>
      <c r="W306" s="13"/>
      <c r="X306" s="13"/>
      <c r="Y306" s="13"/>
      <c r="Z306" s="13"/>
    </row>
    <row r="307" spans="1:26" ht="15.75" customHeight="1" x14ac:dyDescent="0.2">
      <c r="A307" s="13"/>
      <c r="B307" s="13"/>
      <c r="C307" s="13"/>
      <c r="D307" s="13"/>
      <c r="E307" s="13"/>
      <c r="F307" s="13"/>
      <c r="G307" s="13"/>
      <c r="H307" s="13"/>
      <c r="I307" s="13"/>
      <c r="J307" s="13"/>
      <c r="K307" s="13"/>
      <c r="L307" s="13"/>
      <c r="M307" s="13"/>
      <c r="N307" s="13"/>
      <c r="O307" s="13"/>
      <c r="P307" s="13"/>
      <c r="Q307" s="13"/>
      <c r="R307" s="13"/>
      <c r="S307" s="13"/>
      <c r="T307" s="13"/>
      <c r="U307" s="13"/>
      <c r="V307" s="13"/>
      <c r="W307" s="13"/>
      <c r="X307" s="13"/>
      <c r="Y307" s="13"/>
      <c r="Z307" s="13"/>
    </row>
    <row r="308" spans="1:26" ht="15.75" customHeight="1" x14ac:dyDescent="0.2">
      <c r="A308" s="13"/>
      <c r="B308" s="13"/>
      <c r="C308" s="13"/>
      <c r="D308" s="13"/>
      <c r="E308" s="13"/>
      <c r="F308" s="13"/>
      <c r="G308" s="13"/>
      <c r="H308" s="13"/>
      <c r="I308" s="13"/>
      <c r="J308" s="13"/>
      <c r="K308" s="13"/>
      <c r="L308" s="13"/>
      <c r="M308" s="13"/>
      <c r="N308" s="13"/>
      <c r="O308" s="13"/>
      <c r="P308" s="13"/>
      <c r="Q308" s="13"/>
      <c r="R308" s="13"/>
      <c r="S308" s="13"/>
      <c r="T308" s="13"/>
      <c r="U308" s="13"/>
      <c r="V308" s="13"/>
      <c r="W308" s="13"/>
      <c r="X308" s="13"/>
      <c r="Y308" s="13"/>
      <c r="Z308" s="13"/>
    </row>
    <row r="309" spans="1:26" ht="15.75" customHeight="1" x14ac:dyDescent="0.2">
      <c r="A309" s="13"/>
      <c r="B309" s="13"/>
      <c r="C309" s="13"/>
      <c r="D309" s="13"/>
      <c r="E309" s="13"/>
      <c r="F309" s="13"/>
      <c r="G309" s="13"/>
      <c r="H309" s="13"/>
      <c r="I309" s="13"/>
      <c r="J309" s="13"/>
      <c r="K309" s="13"/>
      <c r="L309" s="13"/>
      <c r="M309" s="13"/>
      <c r="N309" s="13"/>
      <c r="O309" s="13"/>
      <c r="P309" s="13"/>
      <c r="Q309" s="13"/>
      <c r="R309" s="13"/>
      <c r="S309" s="13"/>
      <c r="T309" s="13"/>
      <c r="U309" s="13"/>
      <c r="V309" s="13"/>
      <c r="W309" s="13"/>
      <c r="X309" s="13"/>
      <c r="Y309" s="13"/>
      <c r="Z309" s="13"/>
    </row>
    <row r="310" spans="1:26" ht="15.75" customHeight="1" x14ac:dyDescent="0.2">
      <c r="A310" s="13"/>
      <c r="B310" s="13"/>
      <c r="C310" s="13"/>
      <c r="D310" s="13"/>
      <c r="E310" s="13"/>
      <c r="F310" s="13"/>
      <c r="G310" s="13"/>
      <c r="H310" s="13"/>
      <c r="I310" s="13"/>
      <c r="J310" s="13"/>
      <c r="K310" s="13"/>
      <c r="L310" s="13"/>
      <c r="M310" s="13"/>
      <c r="N310" s="13"/>
      <c r="O310" s="13"/>
      <c r="P310" s="13"/>
      <c r="Q310" s="13"/>
      <c r="R310" s="13"/>
      <c r="S310" s="13"/>
      <c r="T310" s="13"/>
      <c r="U310" s="13"/>
      <c r="V310" s="13"/>
      <c r="W310" s="13"/>
      <c r="X310" s="13"/>
      <c r="Y310" s="13"/>
      <c r="Z310" s="13"/>
    </row>
    <row r="311" spans="1:26" ht="15.75" customHeight="1" x14ac:dyDescent="0.2">
      <c r="A311" s="13"/>
      <c r="B311" s="13"/>
      <c r="C311" s="13"/>
      <c r="D311" s="13"/>
      <c r="E311" s="13"/>
      <c r="F311" s="13"/>
      <c r="G311" s="13"/>
      <c r="H311" s="13"/>
      <c r="I311" s="13"/>
      <c r="J311" s="13"/>
      <c r="K311" s="13"/>
      <c r="L311" s="13"/>
      <c r="M311" s="13"/>
      <c r="N311" s="13"/>
      <c r="O311" s="13"/>
      <c r="P311" s="13"/>
      <c r="Q311" s="13"/>
      <c r="R311" s="13"/>
      <c r="S311" s="13"/>
      <c r="T311" s="13"/>
      <c r="U311" s="13"/>
      <c r="V311" s="13"/>
      <c r="W311" s="13"/>
      <c r="X311" s="13"/>
      <c r="Y311" s="13"/>
      <c r="Z311" s="13"/>
    </row>
    <row r="312" spans="1:26" ht="15.75" customHeight="1" x14ac:dyDescent="0.2">
      <c r="A312" s="13"/>
      <c r="B312" s="13"/>
      <c r="C312" s="13"/>
      <c r="D312" s="13"/>
      <c r="E312" s="13"/>
      <c r="F312" s="13"/>
      <c r="G312" s="13"/>
      <c r="H312" s="13"/>
      <c r="I312" s="13"/>
      <c r="J312" s="13"/>
      <c r="K312" s="13"/>
      <c r="L312" s="13"/>
      <c r="M312" s="13"/>
      <c r="N312" s="13"/>
      <c r="O312" s="13"/>
      <c r="P312" s="13"/>
      <c r="Q312" s="13"/>
      <c r="R312" s="13"/>
      <c r="S312" s="13"/>
      <c r="T312" s="13"/>
      <c r="U312" s="13"/>
      <c r="V312" s="13"/>
      <c r="W312" s="13"/>
      <c r="X312" s="13"/>
      <c r="Y312" s="13"/>
      <c r="Z312" s="13"/>
    </row>
    <row r="313" spans="1:26" ht="15.75" customHeight="1" x14ac:dyDescent="0.2">
      <c r="A313" s="13"/>
      <c r="B313" s="13"/>
      <c r="C313" s="13"/>
      <c r="D313" s="13"/>
      <c r="E313" s="13"/>
      <c r="F313" s="13"/>
      <c r="G313" s="13"/>
      <c r="H313" s="13"/>
      <c r="I313" s="13"/>
      <c r="J313" s="13"/>
      <c r="K313" s="13"/>
      <c r="L313" s="13"/>
      <c r="M313" s="13"/>
      <c r="N313" s="13"/>
      <c r="O313" s="13"/>
      <c r="P313" s="13"/>
      <c r="Q313" s="13"/>
      <c r="R313" s="13"/>
      <c r="S313" s="13"/>
      <c r="T313" s="13"/>
      <c r="U313" s="13"/>
      <c r="V313" s="13"/>
      <c r="W313" s="13"/>
      <c r="X313" s="13"/>
      <c r="Y313" s="13"/>
      <c r="Z313" s="13"/>
    </row>
    <row r="314" spans="1:26" ht="15.75" customHeight="1" x14ac:dyDescent="0.2">
      <c r="A314" s="13"/>
      <c r="B314" s="13"/>
      <c r="C314" s="13"/>
      <c r="D314" s="13"/>
      <c r="E314" s="13"/>
      <c r="F314" s="13"/>
      <c r="G314" s="13"/>
      <c r="H314" s="13"/>
      <c r="I314" s="13"/>
      <c r="J314" s="13"/>
      <c r="K314" s="13"/>
      <c r="L314" s="13"/>
      <c r="M314" s="13"/>
      <c r="N314" s="13"/>
      <c r="O314" s="13"/>
      <c r="P314" s="13"/>
      <c r="Q314" s="13"/>
      <c r="R314" s="13"/>
      <c r="S314" s="13"/>
      <c r="T314" s="13"/>
      <c r="U314" s="13"/>
      <c r="V314" s="13"/>
      <c r="W314" s="13"/>
      <c r="X314" s="13"/>
      <c r="Y314" s="13"/>
      <c r="Z314" s="13"/>
    </row>
    <row r="315" spans="1:26" ht="15.75" customHeight="1" x14ac:dyDescent="0.2">
      <c r="A315" s="13"/>
      <c r="B315" s="13"/>
      <c r="C315" s="13"/>
      <c r="D315" s="13"/>
      <c r="E315" s="13"/>
      <c r="F315" s="13"/>
      <c r="G315" s="13"/>
      <c r="H315" s="13"/>
      <c r="I315" s="13"/>
      <c r="J315" s="13"/>
      <c r="K315" s="13"/>
      <c r="L315" s="13"/>
      <c r="M315" s="13"/>
      <c r="N315" s="13"/>
      <c r="O315" s="13"/>
      <c r="P315" s="13"/>
      <c r="Q315" s="13"/>
      <c r="R315" s="13"/>
      <c r="S315" s="13"/>
      <c r="T315" s="13"/>
      <c r="U315" s="13"/>
      <c r="V315" s="13"/>
      <c r="W315" s="13"/>
      <c r="X315" s="13"/>
      <c r="Y315" s="13"/>
      <c r="Z315" s="13"/>
    </row>
    <row r="316" spans="1:26" ht="15.75" customHeight="1" x14ac:dyDescent="0.2">
      <c r="A316" s="13"/>
      <c r="B316" s="13"/>
      <c r="C316" s="13"/>
      <c r="D316" s="13"/>
      <c r="E316" s="13"/>
      <c r="F316" s="13"/>
      <c r="G316" s="13"/>
      <c r="H316" s="13"/>
      <c r="I316" s="13"/>
      <c r="J316" s="13"/>
      <c r="K316" s="13"/>
      <c r="L316" s="13"/>
      <c r="M316" s="13"/>
      <c r="N316" s="13"/>
      <c r="O316" s="13"/>
      <c r="P316" s="13"/>
      <c r="Q316" s="13"/>
      <c r="R316" s="13"/>
      <c r="S316" s="13"/>
      <c r="T316" s="13"/>
      <c r="U316" s="13"/>
      <c r="V316" s="13"/>
      <c r="W316" s="13"/>
      <c r="X316" s="13"/>
      <c r="Y316" s="13"/>
      <c r="Z316" s="13"/>
    </row>
    <row r="317" spans="1:26" ht="15.75" customHeight="1" x14ac:dyDescent="0.2">
      <c r="A317" s="13"/>
      <c r="B317" s="13"/>
      <c r="C317" s="13"/>
      <c r="D317" s="13"/>
      <c r="E317" s="13"/>
      <c r="F317" s="13"/>
      <c r="G317" s="13"/>
      <c r="H317" s="13"/>
      <c r="I317" s="13"/>
      <c r="J317" s="13"/>
      <c r="K317" s="13"/>
      <c r="L317" s="13"/>
      <c r="M317" s="13"/>
      <c r="N317" s="13"/>
      <c r="O317" s="13"/>
      <c r="P317" s="13"/>
      <c r="Q317" s="13"/>
      <c r="R317" s="13"/>
      <c r="S317" s="13"/>
      <c r="T317" s="13"/>
      <c r="U317" s="13"/>
      <c r="V317" s="13"/>
      <c r="W317" s="13"/>
      <c r="X317" s="13"/>
      <c r="Y317" s="13"/>
      <c r="Z317" s="13"/>
    </row>
    <row r="318" spans="1:26" ht="15.75" customHeight="1" x14ac:dyDescent="0.2">
      <c r="A318" s="13"/>
      <c r="B318" s="13"/>
      <c r="C318" s="13"/>
      <c r="D318" s="13"/>
      <c r="E318" s="13"/>
      <c r="F318" s="13"/>
      <c r="G318" s="13"/>
      <c r="H318" s="13"/>
      <c r="I318" s="13"/>
      <c r="J318" s="13"/>
      <c r="K318" s="13"/>
      <c r="L318" s="13"/>
      <c r="M318" s="13"/>
      <c r="N318" s="13"/>
      <c r="O318" s="13"/>
      <c r="P318" s="13"/>
      <c r="Q318" s="13"/>
      <c r="R318" s="13"/>
      <c r="S318" s="13"/>
      <c r="T318" s="13"/>
      <c r="U318" s="13"/>
      <c r="V318" s="13"/>
      <c r="W318" s="13"/>
      <c r="X318" s="13"/>
      <c r="Y318" s="13"/>
      <c r="Z318" s="13"/>
    </row>
    <row r="319" spans="1:26" ht="15.75" customHeight="1" x14ac:dyDescent="0.2">
      <c r="A319" s="13"/>
      <c r="B319" s="13"/>
      <c r="C319" s="13"/>
      <c r="D319" s="13"/>
      <c r="E319" s="13"/>
      <c r="F319" s="13"/>
      <c r="G319" s="13"/>
      <c r="H319" s="13"/>
      <c r="I319" s="13"/>
      <c r="J319" s="13"/>
      <c r="K319" s="13"/>
      <c r="L319" s="13"/>
      <c r="M319" s="13"/>
      <c r="N319" s="13"/>
      <c r="O319" s="13"/>
      <c r="P319" s="13"/>
      <c r="Q319" s="13"/>
      <c r="R319" s="13"/>
      <c r="S319" s="13"/>
      <c r="T319" s="13"/>
      <c r="U319" s="13"/>
      <c r="V319" s="13"/>
      <c r="W319" s="13"/>
      <c r="X319" s="13"/>
      <c r="Y319" s="13"/>
      <c r="Z319" s="13"/>
    </row>
    <row r="320" spans="1:26" ht="15.75" customHeight="1" x14ac:dyDescent="0.2">
      <c r="A320" s="13"/>
      <c r="B320" s="13"/>
      <c r="C320" s="13"/>
      <c r="D320" s="13"/>
      <c r="E320" s="13"/>
      <c r="F320" s="13"/>
      <c r="G320" s="13"/>
      <c r="H320" s="13"/>
      <c r="I320" s="13"/>
      <c r="J320" s="13"/>
      <c r="K320" s="13"/>
      <c r="L320" s="13"/>
      <c r="M320" s="13"/>
      <c r="N320" s="13"/>
      <c r="O320" s="13"/>
      <c r="P320" s="13"/>
      <c r="Q320" s="13"/>
      <c r="R320" s="13"/>
      <c r="S320" s="13"/>
      <c r="T320" s="13"/>
      <c r="U320" s="13"/>
      <c r="V320" s="13"/>
      <c r="W320" s="13"/>
      <c r="X320" s="13"/>
      <c r="Y320" s="13"/>
      <c r="Z320" s="13"/>
    </row>
    <row r="321" spans="1:26" ht="15.75" customHeight="1" x14ac:dyDescent="0.2">
      <c r="A321" s="13"/>
      <c r="B321" s="13"/>
      <c r="C321" s="13"/>
      <c r="D321" s="13"/>
      <c r="E321" s="13"/>
      <c r="F321" s="13"/>
      <c r="G321" s="13"/>
      <c r="H321" s="13"/>
      <c r="I321" s="13"/>
      <c r="J321" s="13"/>
      <c r="K321" s="13"/>
      <c r="L321" s="13"/>
      <c r="M321" s="13"/>
      <c r="N321" s="13"/>
      <c r="O321" s="13"/>
      <c r="P321" s="13"/>
      <c r="Q321" s="13"/>
      <c r="R321" s="13"/>
      <c r="S321" s="13"/>
      <c r="T321" s="13"/>
      <c r="U321" s="13"/>
      <c r="V321" s="13"/>
      <c r="W321" s="13"/>
      <c r="X321" s="13"/>
      <c r="Y321" s="13"/>
      <c r="Z321" s="13"/>
    </row>
    <row r="322" spans="1:26" ht="15.75" customHeight="1" x14ac:dyDescent="0.2">
      <c r="A322" s="13"/>
      <c r="B322" s="13"/>
      <c r="C322" s="13"/>
      <c r="D322" s="13"/>
      <c r="E322" s="13"/>
      <c r="F322" s="13"/>
      <c r="G322" s="13"/>
      <c r="H322" s="13"/>
      <c r="I322" s="13"/>
      <c r="J322" s="13"/>
      <c r="K322" s="13"/>
      <c r="L322" s="13"/>
      <c r="M322" s="13"/>
      <c r="N322" s="13"/>
      <c r="O322" s="13"/>
      <c r="P322" s="13"/>
      <c r="Q322" s="13"/>
      <c r="R322" s="13"/>
      <c r="S322" s="13"/>
      <c r="T322" s="13"/>
      <c r="U322" s="13"/>
      <c r="V322" s="13"/>
      <c r="W322" s="13"/>
      <c r="X322" s="13"/>
      <c r="Y322" s="13"/>
      <c r="Z322" s="13"/>
    </row>
    <row r="323" spans="1:26" ht="15.75" customHeight="1" x14ac:dyDescent="0.2">
      <c r="A323" s="13"/>
      <c r="B323" s="13"/>
      <c r="C323" s="13"/>
      <c r="D323" s="13"/>
      <c r="E323" s="13"/>
      <c r="F323" s="13"/>
      <c r="G323" s="13"/>
      <c r="H323" s="13"/>
      <c r="I323" s="13"/>
      <c r="J323" s="13"/>
      <c r="K323" s="13"/>
      <c r="L323" s="13"/>
      <c r="M323" s="13"/>
      <c r="N323" s="13"/>
      <c r="O323" s="13"/>
      <c r="P323" s="13"/>
      <c r="Q323" s="13"/>
      <c r="R323" s="13"/>
      <c r="S323" s="13"/>
      <c r="T323" s="13"/>
      <c r="U323" s="13"/>
      <c r="V323" s="13"/>
      <c r="W323" s="13"/>
      <c r="X323" s="13"/>
      <c r="Y323" s="13"/>
      <c r="Z323" s="13"/>
    </row>
    <row r="324" spans="1:26" ht="15.75" customHeight="1" x14ac:dyDescent="0.2">
      <c r="A324" s="13"/>
      <c r="B324" s="13"/>
      <c r="C324" s="13"/>
      <c r="D324" s="13"/>
      <c r="E324" s="13"/>
      <c r="F324" s="13"/>
      <c r="G324" s="13"/>
      <c r="H324" s="13"/>
      <c r="I324" s="13"/>
      <c r="J324" s="13"/>
      <c r="K324" s="13"/>
      <c r="L324" s="13"/>
      <c r="M324" s="13"/>
      <c r="N324" s="13"/>
      <c r="O324" s="13"/>
      <c r="P324" s="13"/>
      <c r="Q324" s="13"/>
      <c r="R324" s="13"/>
      <c r="S324" s="13"/>
      <c r="T324" s="13"/>
      <c r="U324" s="13"/>
      <c r="V324" s="13"/>
      <c r="W324" s="13"/>
      <c r="X324" s="13"/>
      <c r="Y324" s="13"/>
      <c r="Z324" s="13"/>
    </row>
    <row r="325" spans="1:26" ht="15.75" customHeight="1" x14ac:dyDescent="0.2">
      <c r="A325" s="13"/>
      <c r="B325" s="13"/>
      <c r="C325" s="13"/>
      <c r="D325" s="13"/>
      <c r="E325" s="13"/>
      <c r="F325" s="13"/>
      <c r="G325" s="13"/>
      <c r="H325" s="13"/>
      <c r="I325" s="13"/>
      <c r="J325" s="13"/>
      <c r="K325" s="13"/>
      <c r="L325" s="13"/>
      <c r="M325" s="13"/>
      <c r="N325" s="13"/>
      <c r="O325" s="13"/>
      <c r="P325" s="13"/>
      <c r="Q325" s="13"/>
      <c r="R325" s="13"/>
      <c r="S325" s="13"/>
      <c r="T325" s="13"/>
      <c r="U325" s="13"/>
      <c r="V325" s="13"/>
      <c r="W325" s="13"/>
      <c r="X325" s="13"/>
      <c r="Y325" s="13"/>
      <c r="Z325" s="13"/>
    </row>
    <row r="326" spans="1:26" ht="15.75" customHeight="1" x14ac:dyDescent="0.2">
      <c r="A326" s="13"/>
      <c r="B326" s="13"/>
      <c r="C326" s="13"/>
      <c r="D326" s="13"/>
      <c r="E326" s="13"/>
      <c r="F326" s="13"/>
      <c r="G326" s="13"/>
      <c r="H326" s="13"/>
      <c r="I326" s="13"/>
      <c r="J326" s="13"/>
      <c r="K326" s="13"/>
      <c r="L326" s="13"/>
      <c r="M326" s="13"/>
      <c r="N326" s="13"/>
      <c r="O326" s="13"/>
      <c r="P326" s="13"/>
      <c r="Q326" s="13"/>
      <c r="R326" s="13"/>
      <c r="S326" s="13"/>
      <c r="T326" s="13"/>
      <c r="U326" s="13"/>
      <c r="V326" s="13"/>
      <c r="W326" s="13"/>
      <c r="X326" s="13"/>
      <c r="Y326" s="13"/>
      <c r="Z326" s="13"/>
    </row>
    <row r="327" spans="1:26" ht="15.75" customHeight="1" x14ac:dyDescent="0.2">
      <c r="A327" s="13"/>
      <c r="B327" s="13"/>
      <c r="C327" s="13"/>
      <c r="D327" s="13"/>
      <c r="E327" s="13"/>
      <c r="F327" s="13"/>
      <c r="G327" s="13"/>
      <c r="H327" s="13"/>
      <c r="I327" s="13"/>
      <c r="J327" s="13"/>
      <c r="K327" s="13"/>
      <c r="L327" s="13"/>
      <c r="M327" s="13"/>
      <c r="N327" s="13"/>
      <c r="O327" s="13"/>
      <c r="P327" s="13"/>
      <c r="Q327" s="13"/>
      <c r="R327" s="13"/>
      <c r="S327" s="13"/>
      <c r="T327" s="13"/>
      <c r="U327" s="13"/>
      <c r="V327" s="13"/>
      <c r="W327" s="13"/>
      <c r="X327" s="13"/>
      <c r="Y327" s="13"/>
      <c r="Z327" s="13"/>
    </row>
    <row r="328" spans="1:26" ht="15.75" customHeight="1" x14ac:dyDescent="0.2">
      <c r="A328" s="13"/>
      <c r="B328" s="13"/>
      <c r="C328" s="13"/>
      <c r="D328" s="13"/>
      <c r="E328" s="13"/>
      <c r="F328" s="13"/>
      <c r="G328" s="13"/>
      <c r="H328" s="13"/>
      <c r="I328" s="13"/>
      <c r="J328" s="13"/>
      <c r="K328" s="13"/>
      <c r="L328" s="13"/>
      <c r="M328" s="13"/>
      <c r="N328" s="13"/>
      <c r="O328" s="13"/>
      <c r="P328" s="13"/>
      <c r="Q328" s="13"/>
      <c r="R328" s="13"/>
      <c r="S328" s="13"/>
      <c r="T328" s="13"/>
      <c r="U328" s="13"/>
      <c r="V328" s="13"/>
      <c r="W328" s="13"/>
      <c r="X328" s="13"/>
      <c r="Y328" s="13"/>
      <c r="Z328" s="13"/>
    </row>
    <row r="329" spans="1:26" ht="15.75" customHeight="1" x14ac:dyDescent="0.2">
      <c r="A329" s="13"/>
      <c r="B329" s="13"/>
      <c r="C329" s="13"/>
      <c r="D329" s="13"/>
      <c r="E329" s="13"/>
      <c r="F329" s="13"/>
      <c r="G329" s="13"/>
      <c r="H329" s="13"/>
      <c r="I329" s="13"/>
      <c r="J329" s="13"/>
      <c r="K329" s="13"/>
      <c r="L329" s="13"/>
      <c r="M329" s="13"/>
      <c r="N329" s="13"/>
      <c r="O329" s="13"/>
      <c r="P329" s="13"/>
      <c r="Q329" s="13"/>
      <c r="R329" s="13"/>
      <c r="S329" s="13"/>
      <c r="T329" s="13"/>
      <c r="U329" s="13"/>
      <c r="V329" s="13"/>
      <c r="W329" s="13"/>
      <c r="X329" s="13"/>
      <c r="Y329" s="13"/>
      <c r="Z329" s="13"/>
    </row>
    <row r="330" spans="1:26" ht="15.75" customHeight="1" x14ac:dyDescent="0.2">
      <c r="A330" s="13"/>
      <c r="B330" s="13"/>
      <c r="C330" s="13"/>
      <c r="D330" s="13"/>
      <c r="E330" s="13"/>
      <c r="F330" s="13"/>
      <c r="G330" s="13"/>
      <c r="H330" s="13"/>
      <c r="I330" s="13"/>
      <c r="J330" s="13"/>
      <c r="K330" s="13"/>
      <c r="L330" s="13"/>
      <c r="M330" s="13"/>
      <c r="N330" s="13"/>
      <c r="O330" s="13"/>
      <c r="P330" s="13"/>
      <c r="Q330" s="13"/>
      <c r="R330" s="13"/>
      <c r="S330" s="13"/>
      <c r="T330" s="13"/>
      <c r="U330" s="13"/>
      <c r="V330" s="13"/>
      <c r="W330" s="13"/>
      <c r="X330" s="13"/>
      <c r="Y330" s="13"/>
      <c r="Z330" s="13"/>
    </row>
    <row r="331" spans="1:26" ht="15.75" customHeight="1" x14ac:dyDescent="0.2">
      <c r="A331" s="13"/>
      <c r="B331" s="13"/>
      <c r="C331" s="13"/>
      <c r="D331" s="13"/>
      <c r="E331" s="13"/>
      <c r="F331" s="13"/>
      <c r="G331" s="13"/>
      <c r="H331" s="13"/>
      <c r="I331" s="13"/>
      <c r="J331" s="13"/>
      <c r="K331" s="13"/>
      <c r="L331" s="13"/>
      <c r="M331" s="13"/>
      <c r="N331" s="13"/>
      <c r="O331" s="13"/>
      <c r="P331" s="13"/>
      <c r="Q331" s="13"/>
      <c r="R331" s="13"/>
      <c r="S331" s="13"/>
      <c r="T331" s="13"/>
      <c r="U331" s="13"/>
      <c r="V331" s="13"/>
      <c r="W331" s="13"/>
      <c r="X331" s="13"/>
      <c r="Y331" s="13"/>
      <c r="Z331" s="13"/>
    </row>
    <row r="332" spans="1:26" ht="15.75" customHeight="1" x14ac:dyDescent="0.2">
      <c r="A332" s="13"/>
      <c r="B332" s="13"/>
      <c r="C332" s="13"/>
      <c r="D332" s="13"/>
      <c r="E332" s="13"/>
      <c r="F332" s="13"/>
      <c r="G332" s="13"/>
      <c r="H332" s="13"/>
      <c r="I332" s="13"/>
      <c r="J332" s="13"/>
      <c r="K332" s="13"/>
      <c r="L332" s="13"/>
      <c r="M332" s="13"/>
      <c r="N332" s="13"/>
      <c r="O332" s="13"/>
      <c r="P332" s="13"/>
      <c r="Q332" s="13"/>
      <c r="R332" s="13"/>
      <c r="S332" s="13"/>
      <c r="T332" s="13"/>
      <c r="U332" s="13"/>
      <c r="V332" s="13"/>
      <c r="W332" s="13"/>
      <c r="X332" s="13"/>
      <c r="Y332" s="13"/>
      <c r="Z332" s="13"/>
    </row>
    <row r="333" spans="1:26" ht="15.75" customHeight="1" x14ac:dyDescent="0.2">
      <c r="A333" s="13"/>
      <c r="B333" s="13"/>
      <c r="C333" s="13"/>
      <c r="D333" s="13"/>
      <c r="E333" s="13"/>
      <c r="F333" s="13"/>
      <c r="G333" s="13"/>
      <c r="H333" s="13"/>
      <c r="I333" s="13"/>
      <c r="J333" s="13"/>
      <c r="K333" s="13"/>
      <c r="L333" s="13"/>
      <c r="M333" s="13"/>
      <c r="N333" s="13"/>
      <c r="O333" s="13"/>
      <c r="P333" s="13"/>
      <c r="Q333" s="13"/>
      <c r="R333" s="13"/>
      <c r="S333" s="13"/>
      <c r="T333" s="13"/>
      <c r="U333" s="13"/>
      <c r="V333" s="13"/>
      <c r="W333" s="13"/>
      <c r="X333" s="13"/>
      <c r="Y333" s="13"/>
      <c r="Z333" s="13"/>
    </row>
    <row r="334" spans="1:26" ht="15.75" customHeight="1" x14ac:dyDescent="0.2">
      <c r="A334" s="13"/>
      <c r="B334" s="13"/>
      <c r="C334" s="13"/>
      <c r="D334" s="13"/>
      <c r="E334" s="13"/>
      <c r="F334" s="13"/>
      <c r="G334" s="13"/>
      <c r="H334" s="13"/>
      <c r="I334" s="13"/>
      <c r="J334" s="13"/>
      <c r="K334" s="13"/>
      <c r="L334" s="13"/>
      <c r="M334" s="13"/>
      <c r="N334" s="13"/>
      <c r="O334" s="13"/>
      <c r="P334" s="13"/>
      <c r="Q334" s="13"/>
      <c r="R334" s="13"/>
      <c r="S334" s="13"/>
      <c r="T334" s="13"/>
      <c r="U334" s="13"/>
      <c r="V334" s="13"/>
      <c r="W334" s="13"/>
      <c r="X334" s="13"/>
      <c r="Y334" s="13"/>
      <c r="Z334" s="13"/>
    </row>
    <row r="335" spans="1:26" ht="15.75" customHeight="1" x14ac:dyDescent="0.2">
      <c r="A335" s="13"/>
      <c r="B335" s="13"/>
      <c r="C335" s="13"/>
      <c r="D335" s="13"/>
      <c r="E335" s="13"/>
      <c r="F335" s="13"/>
      <c r="G335" s="13"/>
      <c r="H335" s="13"/>
      <c r="I335" s="13"/>
      <c r="J335" s="13"/>
      <c r="K335" s="13"/>
      <c r="L335" s="13"/>
      <c r="M335" s="13"/>
      <c r="N335" s="13"/>
      <c r="O335" s="13"/>
      <c r="P335" s="13"/>
      <c r="Q335" s="13"/>
      <c r="R335" s="13"/>
      <c r="S335" s="13"/>
      <c r="T335" s="13"/>
      <c r="U335" s="13"/>
      <c r="V335" s="13"/>
      <c r="W335" s="13"/>
      <c r="X335" s="13"/>
      <c r="Y335" s="13"/>
      <c r="Z335" s="13"/>
    </row>
    <row r="336" spans="1:26" ht="15.75" customHeight="1" x14ac:dyDescent="0.2">
      <c r="A336" s="13"/>
      <c r="B336" s="13"/>
      <c r="C336" s="13"/>
      <c r="D336" s="13"/>
      <c r="E336" s="13"/>
      <c r="F336" s="13"/>
      <c r="G336" s="13"/>
      <c r="H336" s="13"/>
      <c r="I336" s="13"/>
      <c r="J336" s="13"/>
      <c r="K336" s="13"/>
      <c r="L336" s="13"/>
      <c r="M336" s="13"/>
      <c r="N336" s="13"/>
      <c r="O336" s="13"/>
      <c r="P336" s="13"/>
      <c r="Q336" s="13"/>
      <c r="R336" s="13"/>
      <c r="S336" s="13"/>
      <c r="T336" s="13"/>
      <c r="U336" s="13"/>
      <c r="V336" s="13"/>
      <c r="W336" s="13"/>
      <c r="X336" s="13"/>
      <c r="Y336" s="13"/>
      <c r="Z336" s="13"/>
    </row>
    <row r="337" spans="1:26" ht="15.75" customHeight="1" x14ac:dyDescent="0.2">
      <c r="A337" s="13"/>
      <c r="B337" s="13"/>
      <c r="C337" s="13"/>
      <c r="D337" s="13"/>
      <c r="E337" s="13"/>
      <c r="F337" s="13"/>
      <c r="G337" s="13"/>
      <c r="H337" s="13"/>
      <c r="I337" s="13"/>
      <c r="J337" s="13"/>
      <c r="K337" s="13"/>
      <c r="L337" s="13"/>
      <c r="M337" s="13"/>
      <c r="N337" s="13"/>
      <c r="O337" s="13"/>
      <c r="P337" s="13"/>
      <c r="Q337" s="13"/>
      <c r="R337" s="13"/>
      <c r="S337" s="13"/>
      <c r="T337" s="13"/>
      <c r="U337" s="13"/>
      <c r="V337" s="13"/>
      <c r="W337" s="13"/>
      <c r="X337" s="13"/>
      <c r="Y337" s="13"/>
      <c r="Z337" s="13"/>
    </row>
    <row r="338" spans="1:26" ht="15.75" customHeight="1" x14ac:dyDescent="0.2">
      <c r="A338" s="13"/>
      <c r="B338" s="13"/>
      <c r="C338" s="13"/>
      <c r="D338" s="13"/>
      <c r="E338" s="13"/>
      <c r="F338" s="13"/>
      <c r="G338" s="13"/>
      <c r="H338" s="13"/>
      <c r="I338" s="13"/>
      <c r="J338" s="13"/>
      <c r="K338" s="13"/>
      <c r="L338" s="13"/>
      <c r="M338" s="13"/>
      <c r="N338" s="13"/>
      <c r="O338" s="13"/>
      <c r="P338" s="13"/>
      <c r="Q338" s="13"/>
      <c r="R338" s="13"/>
      <c r="S338" s="13"/>
      <c r="T338" s="13"/>
      <c r="U338" s="13"/>
      <c r="V338" s="13"/>
      <c r="W338" s="13"/>
      <c r="X338" s="13"/>
      <c r="Y338" s="13"/>
      <c r="Z338" s="13"/>
    </row>
    <row r="339" spans="1:26" ht="15.75" customHeight="1" x14ac:dyDescent="0.2">
      <c r="A339" s="13"/>
      <c r="B339" s="13"/>
      <c r="C339" s="13"/>
      <c r="D339" s="13"/>
      <c r="E339" s="13"/>
      <c r="F339" s="13"/>
      <c r="G339" s="13"/>
      <c r="H339" s="13"/>
      <c r="I339" s="13"/>
      <c r="J339" s="13"/>
      <c r="K339" s="13"/>
      <c r="L339" s="13"/>
      <c r="M339" s="13"/>
      <c r="N339" s="13"/>
      <c r="O339" s="13"/>
      <c r="P339" s="13"/>
      <c r="Q339" s="13"/>
      <c r="R339" s="13"/>
      <c r="S339" s="13"/>
      <c r="T339" s="13"/>
      <c r="U339" s="13"/>
      <c r="V339" s="13"/>
      <c r="W339" s="13"/>
      <c r="X339" s="13"/>
      <c r="Y339" s="13"/>
      <c r="Z339" s="13"/>
    </row>
    <row r="340" spans="1:26" ht="15.75" customHeight="1" x14ac:dyDescent="0.2">
      <c r="A340" s="13"/>
      <c r="B340" s="13"/>
      <c r="C340" s="13"/>
      <c r="D340" s="13"/>
      <c r="E340" s="13"/>
      <c r="F340" s="13"/>
      <c r="G340" s="13"/>
      <c r="H340" s="13"/>
      <c r="I340" s="13"/>
      <c r="J340" s="13"/>
      <c r="K340" s="13"/>
      <c r="L340" s="13"/>
      <c r="M340" s="13"/>
      <c r="N340" s="13"/>
      <c r="O340" s="13"/>
      <c r="P340" s="13"/>
      <c r="Q340" s="13"/>
      <c r="R340" s="13"/>
      <c r="S340" s="13"/>
      <c r="T340" s="13"/>
      <c r="U340" s="13"/>
      <c r="V340" s="13"/>
      <c r="W340" s="13"/>
      <c r="X340" s="13"/>
      <c r="Y340" s="13"/>
      <c r="Z340" s="13"/>
    </row>
    <row r="341" spans="1:26" ht="15.75" customHeight="1" x14ac:dyDescent="0.2">
      <c r="A341" s="13"/>
      <c r="B341" s="13"/>
      <c r="C341" s="13"/>
      <c r="D341" s="13"/>
      <c r="E341" s="13"/>
      <c r="F341" s="13"/>
      <c r="G341" s="13"/>
      <c r="H341" s="13"/>
      <c r="I341" s="13"/>
      <c r="J341" s="13"/>
      <c r="K341" s="13"/>
      <c r="L341" s="13"/>
      <c r="M341" s="13"/>
      <c r="N341" s="13"/>
      <c r="O341" s="13"/>
      <c r="P341" s="13"/>
      <c r="Q341" s="13"/>
      <c r="R341" s="13"/>
      <c r="S341" s="13"/>
      <c r="T341" s="13"/>
      <c r="U341" s="13"/>
      <c r="V341" s="13"/>
      <c r="W341" s="13"/>
      <c r="X341" s="13"/>
      <c r="Y341" s="13"/>
      <c r="Z341" s="13"/>
    </row>
    <row r="342" spans="1:26" ht="15.75" customHeight="1" x14ac:dyDescent="0.2">
      <c r="A342" s="13"/>
      <c r="B342" s="13"/>
      <c r="C342" s="13"/>
      <c r="D342" s="13"/>
      <c r="E342" s="13"/>
      <c r="F342" s="13"/>
      <c r="G342" s="13"/>
      <c r="H342" s="13"/>
      <c r="I342" s="13"/>
      <c r="J342" s="13"/>
      <c r="K342" s="13"/>
      <c r="L342" s="13"/>
      <c r="M342" s="13"/>
      <c r="N342" s="13"/>
      <c r="O342" s="13"/>
      <c r="P342" s="13"/>
      <c r="Q342" s="13"/>
      <c r="R342" s="13"/>
      <c r="S342" s="13"/>
      <c r="T342" s="13"/>
      <c r="U342" s="13"/>
      <c r="V342" s="13"/>
      <c r="W342" s="13"/>
      <c r="X342" s="13"/>
      <c r="Y342" s="13"/>
      <c r="Z342" s="13"/>
    </row>
    <row r="343" spans="1:26" ht="15.75" customHeight="1" x14ac:dyDescent="0.2">
      <c r="A343" s="13"/>
      <c r="B343" s="13"/>
      <c r="C343" s="13"/>
      <c r="D343" s="13"/>
      <c r="E343" s="13"/>
      <c r="F343" s="13"/>
      <c r="G343" s="13"/>
      <c r="H343" s="13"/>
      <c r="I343" s="13"/>
      <c r="J343" s="13"/>
      <c r="K343" s="13"/>
      <c r="L343" s="13"/>
      <c r="M343" s="13"/>
      <c r="N343" s="13"/>
      <c r="O343" s="13"/>
      <c r="P343" s="13"/>
      <c r="Q343" s="13"/>
      <c r="R343" s="13"/>
      <c r="S343" s="13"/>
      <c r="T343" s="13"/>
      <c r="U343" s="13"/>
      <c r="V343" s="13"/>
      <c r="W343" s="13"/>
      <c r="X343" s="13"/>
      <c r="Y343" s="13"/>
      <c r="Z343" s="13"/>
    </row>
    <row r="344" spans="1:26" ht="15.75" customHeight="1" x14ac:dyDescent="0.2">
      <c r="A344" s="13"/>
      <c r="B344" s="13"/>
      <c r="C344" s="13"/>
      <c r="D344" s="13"/>
      <c r="E344" s="13"/>
      <c r="F344" s="13"/>
      <c r="G344" s="13"/>
      <c r="H344" s="13"/>
      <c r="I344" s="13"/>
      <c r="J344" s="13"/>
      <c r="K344" s="13"/>
      <c r="L344" s="13"/>
      <c r="M344" s="13"/>
      <c r="N344" s="13"/>
      <c r="O344" s="13"/>
      <c r="P344" s="13"/>
      <c r="Q344" s="13"/>
      <c r="R344" s="13"/>
      <c r="S344" s="13"/>
      <c r="T344" s="13"/>
      <c r="U344" s="13"/>
      <c r="V344" s="13"/>
      <c r="W344" s="13"/>
      <c r="X344" s="13"/>
      <c r="Y344" s="13"/>
      <c r="Z344" s="13"/>
    </row>
    <row r="345" spans="1:26" ht="15.75" customHeight="1" x14ac:dyDescent="0.2">
      <c r="A345" s="13"/>
      <c r="B345" s="13"/>
      <c r="C345" s="13"/>
      <c r="D345" s="13"/>
      <c r="E345" s="13"/>
      <c r="F345" s="13"/>
      <c r="G345" s="13"/>
      <c r="H345" s="13"/>
      <c r="I345" s="13"/>
      <c r="J345" s="13"/>
      <c r="K345" s="13"/>
      <c r="L345" s="13"/>
      <c r="M345" s="13"/>
      <c r="N345" s="13"/>
      <c r="O345" s="13"/>
      <c r="P345" s="13"/>
      <c r="Q345" s="13"/>
      <c r="R345" s="13"/>
      <c r="S345" s="13"/>
      <c r="T345" s="13"/>
      <c r="U345" s="13"/>
      <c r="V345" s="13"/>
      <c r="W345" s="13"/>
      <c r="X345" s="13"/>
      <c r="Y345" s="13"/>
      <c r="Z345" s="13"/>
    </row>
    <row r="346" spans="1:26" ht="15.75" customHeight="1" x14ac:dyDescent="0.2">
      <c r="A346" s="13"/>
      <c r="B346" s="13"/>
      <c r="C346" s="13"/>
      <c r="D346" s="13"/>
      <c r="E346" s="13"/>
      <c r="F346" s="13"/>
      <c r="G346" s="13"/>
      <c r="H346" s="13"/>
      <c r="I346" s="13"/>
      <c r="J346" s="13"/>
      <c r="K346" s="13"/>
      <c r="L346" s="13"/>
      <c r="M346" s="13"/>
      <c r="N346" s="13"/>
      <c r="O346" s="13"/>
      <c r="P346" s="13"/>
      <c r="Q346" s="13"/>
      <c r="R346" s="13"/>
      <c r="S346" s="13"/>
      <c r="T346" s="13"/>
      <c r="U346" s="13"/>
      <c r="V346" s="13"/>
      <c r="W346" s="13"/>
      <c r="X346" s="13"/>
      <c r="Y346" s="13"/>
      <c r="Z346" s="13"/>
    </row>
    <row r="347" spans="1:26" ht="15.75" customHeight="1" x14ac:dyDescent="0.2">
      <c r="A347" s="13"/>
      <c r="B347" s="13"/>
      <c r="C347" s="13"/>
      <c r="D347" s="13"/>
      <c r="E347" s="13"/>
      <c r="F347" s="13"/>
      <c r="G347" s="13"/>
      <c r="H347" s="13"/>
      <c r="I347" s="13"/>
      <c r="J347" s="13"/>
      <c r="K347" s="13"/>
      <c r="L347" s="13"/>
      <c r="M347" s="13"/>
      <c r="N347" s="13"/>
      <c r="O347" s="13"/>
      <c r="P347" s="13"/>
      <c r="Q347" s="13"/>
      <c r="R347" s="13"/>
      <c r="S347" s="13"/>
      <c r="T347" s="13"/>
      <c r="U347" s="13"/>
      <c r="V347" s="13"/>
      <c r="W347" s="13"/>
      <c r="X347" s="13"/>
      <c r="Y347" s="13"/>
      <c r="Z347" s="13"/>
    </row>
    <row r="348" spans="1:26" ht="15.75" customHeight="1" x14ac:dyDescent="0.2">
      <c r="A348" s="13"/>
      <c r="B348" s="13"/>
      <c r="C348" s="13"/>
      <c r="D348" s="13"/>
      <c r="E348" s="13"/>
      <c r="F348" s="13"/>
      <c r="G348" s="13"/>
      <c r="H348" s="13"/>
      <c r="I348" s="13"/>
      <c r="J348" s="13"/>
      <c r="K348" s="13"/>
      <c r="L348" s="13"/>
      <c r="M348" s="13"/>
      <c r="N348" s="13"/>
      <c r="O348" s="13"/>
      <c r="P348" s="13"/>
      <c r="Q348" s="13"/>
      <c r="R348" s="13"/>
      <c r="S348" s="13"/>
      <c r="T348" s="13"/>
      <c r="U348" s="13"/>
      <c r="V348" s="13"/>
      <c r="W348" s="13"/>
      <c r="X348" s="13"/>
      <c r="Y348" s="13"/>
      <c r="Z348" s="13"/>
    </row>
    <row r="349" spans="1:26" ht="15.75" customHeight="1" x14ac:dyDescent="0.2">
      <c r="A349" s="13"/>
      <c r="B349" s="13"/>
      <c r="C349" s="13"/>
      <c r="D349" s="13"/>
      <c r="E349" s="13"/>
      <c r="F349" s="13"/>
      <c r="G349" s="13"/>
      <c r="H349" s="13"/>
      <c r="I349" s="13"/>
      <c r="J349" s="13"/>
      <c r="K349" s="13"/>
      <c r="L349" s="13"/>
      <c r="M349" s="13"/>
      <c r="N349" s="13"/>
      <c r="O349" s="13"/>
      <c r="P349" s="13"/>
      <c r="Q349" s="13"/>
      <c r="R349" s="13"/>
      <c r="S349" s="13"/>
      <c r="T349" s="13"/>
      <c r="U349" s="13"/>
      <c r="V349" s="13"/>
      <c r="W349" s="13"/>
      <c r="X349" s="13"/>
      <c r="Y349" s="13"/>
      <c r="Z349" s="13"/>
    </row>
    <row r="350" spans="1:26" ht="15.75" customHeight="1" x14ac:dyDescent="0.2">
      <c r="A350" s="13"/>
      <c r="B350" s="13"/>
      <c r="C350" s="13"/>
      <c r="D350" s="13"/>
      <c r="E350" s="13"/>
      <c r="F350" s="13"/>
      <c r="G350" s="13"/>
      <c r="H350" s="13"/>
      <c r="I350" s="13"/>
      <c r="J350" s="13"/>
      <c r="K350" s="13"/>
      <c r="L350" s="13"/>
      <c r="M350" s="13"/>
      <c r="N350" s="13"/>
      <c r="O350" s="13"/>
      <c r="P350" s="13"/>
      <c r="Q350" s="13"/>
      <c r="R350" s="13"/>
      <c r="S350" s="13"/>
      <c r="T350" s="13"/>
      <c r="U350" s="13"/>
      <c r="V350" s="13"/>
      <c r="W350" s="13"/>
      <c r="X350" s="13"/>
      <c r="Y350" s="13"/>
      <c r="Z350" s="13"/>
    </row>
    <row r="351" spans="1:26" ht="15.75" customHeight="1" x14ac:dyDescent="0.2">
      <c r="A351" s="13"/>
      <c r="B351" s="13"/>
      <c r="C351" s="13"/>
      <c r="D351" s="13"/>
      <c r="E351" s="13"/>
      <c r="F351" s="13"/>
      <c r="G351" s="13"/>
      <c r="H351" s="13"/>
      <c r="I351" s="13"/>
      <c r="J351" s="13"/>
      <c r="K351" s="13"/>
      <c r="L351" s="13"/>
      <c r="M351" s="13"/>
      <c r="N351" s="13"/>
      <c r="O351" s="13"/>
      <c r="P351" s="13"/>
      <c r="Q351" s="13"/>
      <c r="R351" s="13"/>
      <c r="S351" s="13"/>
      <c r="T351" s="13"/>
      <c r="U351" s="13"/>
      <c r="V351" s="13"/>
      <c r="W351" s="13"/>
      <c r="X351" s="13"/>
      <c r="Y351" s="13"/>
      <c r="Z351" s="13"/>
    </row>
    <row r="352" spans="1:26" ht="15.75" customHeight="1" x14ac:dyDescent="0.2">
      <c r="A352" s="13"/>
      <c r="B352" s="13"/>
      <c r="C352" s="13"/>
      <c r="D352" s="13"/>
      <c r="E352" s="13"/>
      <c r="F352" s="13"/>
      <c r="G352" s="13"/>
      <c r="H352" s="13"/>
      <c r="I352" s="13"/>
      <c r="J352" s="13"/>
      <c r="K352" s="13"/>
      <c r="L352" s="13"/>
      <c r="M352" s="13"/>
      <c r="N352" s="13"/>
      <c r="O352" s="13"/>
      <c r="P352" s="13"/>
      <c r="Q352" s="13"/>
      <c r="R352" s="13"/>
      <c r="S352" s="13"/>
      <c r="T352" s="13"/>
      <c r="U352" s="13"/>
      <c r="V352" s="13"/>
      <c r="W352" s="13"/>
      <c r="X352" s="13"/>
      <c r="Y352" s="13"/>
      <c r="Z352" s="13"/>
    </row>
    <row r="353" spans="1:26" ht="15.75" customHeight="1" x14ac:dyDescent="0.2">
      <c r="A353" s="13"/>
      <c r="B353" s="13"/>
      <c r="C353" s="13"/>
      <c r="D353" s="13"/>
      <c r="E353" s="13"/>
      <c r="F353" s="13"/>
      <c r="G353" s="13"/>
      <c r="H353" s="13"/>
      <c r="I353" s="13"/>
      <c r="J353" s="13"/>
      <c r="K353" s="13"/>
      <c r="L353" s="13"/>
      <c r="M353" s="13"/>
      <c r="N353" s="13"/>
      <c r="O353" s="13"/>
      <c r="P353" s="13"/>
      <c r="Q353" s="13"/>
      <c r="R353" s="13"/>
      <c r="S353" s="13"/>
      <c r="T353" s="13"/>
      <c r="U353" s="13"/>
      <c r="V353" s="13"/>
      <c r="W353" s="13"/>
      <c r="X353" s="13"/>
      <c r="Y353" s="13"/>
      <c r="Z353" s="13"/>
    </row>
    <row r="354" spans="1:26" ht="15.75" customHeight="1" x14ac:dyDescent="0.2">
      <c r="A354" s="13"/>
      <c r="B354" s="13"/>
      <c r="C354" s="13"/>
      <c r="D354" s="13"/>
      <c r="E354" s="13"/>
      <c r="F354" s="13"/>
      <c r="G354" s="13"/>
      <c r="H354" s="13"/>
      <c r="I354" s="13"/>
      <c r="J354" s="13"/>
      <c r="K354" s="13"/>
      <c r="L354" s="13"/>
      <c r="M354" s="13"/>
      <c r="N354" s="13"/>
      <c r="O354" s="13"/>
      <c r="P354" s="13"/>
      <c r="Q354" s="13"/>
      <c r="R354" s="13"/>
      <c r="S354" s="13"/>
      <c r="T354" s="13"/>
      <c r="U354" s="13"/>
      <c r="V354" s="13"/>
      <c r="W354" s="13"/>
      <c r="X354" s="13"/>
      <c r="Y354" s="13"/>
      <c r="Z354" s="13"/>
    </row>
    <row r="355" spans="1:26" ht="15.75" customHeight="1" x14ac:dyDescent="0.2">
      <c r="A355" s="13"/>
      <c r="B355" s="13"/>
      <c r="C355" s="13"/>
      <c r="D355" s="13"/>
      <c r="E355" s="13"/>
      <c r="F355" s="13"/>
      <c r="G355" s="13"/>
      <c r="H355" s="13"/>
      <c r="I355" s="13"/>
      <c r="J355" s="13"/>
      <c r="K355" s="13"/>
      <c r="L355" s="13"/>
      <c r="M355" s="13"/>
      <c r="N355" s="13"/>
      <c r="O355" s="13"/>
      <c r="P355" s="13"/>
      <c r="Q355" s="13"/>
      <c r="R355" s="13"/>
      <c r="S355" s="13"/>
      <c r="T355" s="13"/>
      <c r="U355" s="13"/>
      <c r="V355" s="13"/>
      <c r="W355" s="13"/>
      <c r="X355" s="13"/>
      <c r="Y355" s="13"/>
      <c r="Z355" s="13"/>
    </row>
    <row r="356" spans="1:26" ht="15.75" customHeight="1" x14ac:dyDescent="0.2">
      <c r="A356" s="13"/>
      <c r="B356" s="13"/>
      <c r="C356" s="13"/>
      <c r="D356" s="13"/>
      <c r="E356" s="13"/>
      <c r="F356" s="13"/>
      <c r="G356" s="13"/>
      <c r="H356" s="13"/>
      <c r="I356" s="13"/>
      <c r="J356" s="13"/>
      <c r="K356" s="13"/>
      <c r="L356" s="13"/>
      <c r="M356" s="13"/>
      <c r="N356" s="13"/>
      <c r="O356" s="13"/>
      <c r="P356" s="13"/>
      <c r="Q356" s="13"/>
      <c r="R356" s="13"/>
      <c r="S356" s="13"/>
      <c r="T356" s="13"/>
      <c r="U356" s="13"/>
      <c r="V356" s="13"/>
      <c r="W356" s="13"/>
      <c r="X356" s="13"/>
      <c r="Y356" s="13"/>
      <c r="Z356" s="13"/>
    </row>
    <row r="357" spans="1:26" ht="15.75" customHeight="1" x14ac:dyDescent="0.2"/>
    <row r="358" spans="1:26" ht="15.75" customHeight="1" x14ac:dyDescent="0.2"/>
    <row r="359" spans="1:26" ht="15.75" customHeight="1" x14ac:dyDescent="0.2"/>
    <row r="360" spans="1:26" ht="15.75" customHeight="1" x14ac:dyDescent="0.2"/>
    <row r="361" spans="1:26" ht="15.75" customHeight="1" x14ac:dyDescent="0.2"/>
    <row r="362" spans="1:26" ht="15.75" customHeight="1" x14ac:dyDescent="0.2"/>
    <row r="363" spans="1:26" ht="15.75" customHeight="1" x14ac:dyDescent="0.2"/>
    <row r="364" spans="1:26" ht="15.75" customHeight="1" x14ac:dyDescent="0.2"/>
    <row r="365" spans="1:26" ht="15.75" customHeight="1" x14ac:dyDescent="0.2"/>
    <row r="366" spans="1:26" ht="15.75" customHeight="1" x14ac:dyDescent="0.2"/>
    <row r="367" spans="1:26" ht="15.75" customHeight="1" x14ac:dyDescent="0.2"/>
    <row r="368" spans="1:26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</sheetData>
  <mergeCells count="63">
    <mergeCell ref="F5:L5"/>
    <mergeCell ref="M5:S5"/>
    <mergeCell ref="T5:Y5"/>
    <mergeCell ref="A1:A3"/>
    <mergeCell ref="B1:AA1"/>
    <mergeCell ref="B2:AA2"/>
    <mergeCell ref="B3:AA3"/>
    <mergeCell ref="C4:AA4"/>
    <mergeCell ref="A5:B5"/>
    <mergeCell ref="C5:E5"/>
    <mergeCell ref="Z5:Z7"/>
    <mergeCell ref="AA5:AA7"/>
    <mergeCell ref="N6:N7"/>
    <mergeCell ref="O6:O7"/>
    <mergeCell ref="P6:P7"/>
    <mergeCell ref="Q6:Q7"/>
    <mergeCell ref="A132:L132"/>
    <mergeCell ref="A133:L133"/>
    <mergeCell ref="F6:F7"/>
    <mergeCell ref="G6:G7"/>
    <mergeCell ref="H6:H7"/>
    <mergeCell ref="K6:L6"/>
    <mergeCell ref="A6:A7"/>
    <mergeCell ref="B6:B7"/>
    <mergeCell ref="C6:C7"/>
    <mergeCell ref="D6:D7"/>
    <mergeCell ref="E6:E7"/>
    <mergeCell ref="A131:L131"/>
    <mergeCell ref="Y6:Y7"/>
    <mergeCell ref="A127:L127"/>
    <mergeCell ref="A128:L128"/>
    <mergeCell ref="A129:L129"/>
    <mergeCell ref="A130:L130"/>
    <mergeCell ref="V6:W6"/>
    <mergeCell ref="X6:X7"/>
    <mergeCell ref="R6:R7"/>
    <mergeCell ref="S6:S7"/>
    <mergeCell ref="T6:U6"/>
    <mergeCell ref="I6:J6"/>
    <mergeCell ref="M6:M7"/>
    <mergeCell ref="A134:L134"/>
    <mergeCell ref="A135:L135"/>
    <mergeCell ref="A136:L136"/>
    <mergeCell ref="A149:L149"/>
    <mergeCell ref="A138:L138"/>
    <mergeCell ref="A139:L139"/>
    <mergeCell ref="A140:L140"/>
    <mergeCell ref="A141:L141"/>
    <mergeCell ref="A142:L142"/>
    <mergeCell ref="A143:L143"/>
    <mergeCell ref="A144:L144"/>
    <mergeCell ref="A145:L145"/>
    <mergeCell ref="A146:L146"/>
    <mergeCell ref="A147:L147"/>
    <mergeCell ref="A148:L148"/>
    <mergeCell ref="A137:L137"/>
    <mergeCell ref="A156:L156"/>
    <mergeCell ref="A150:L150"/>
    <mergeCell ref="A151:L151"/>
    <mergeCell ref="A152:L152"/>
    <mergeCell ref="A153:L153"/>
    <mergeCell ref="A154:L154"/>
    <mergeCell ref="A155:L155"/>
  </mergeCells>
  <conditionalFormatting sqref="AD1:AD3">
    <cfRule type="notContainsBlanks" dxfId="10" priority="1">
      <formula>LEN(TRIM(AD1))&gt;0</formula>
    </cfRule>
  </conditionalFormatting>
  <dataValidations count="4">
    <dataValidation type="list" allowBlank="1" sqref="H21 H8:H19 H23:H116" xr:uid="{00000000-0002-0000-0100-000000000000}">
      <formula1>"SERVIÇO,CURSO,EVENTO,REUNIÃO,OUTROS"</formula1>
    </dataValidation>
    <dataValidation type="list" allowBlank="1" sqref="P8:P41 P44:P116" xr:uid="{00000000-0002-0000-0100-000001000000}">
      <formula1>$AD$8:$AD$10</formula1>
    </dataValidation>
    <dataValidation type="list" allowBlank="1" sqref="P117:P125" xr:uid="{00000000-0002-0000-0100-000002000000}">
      <formula1>$AD$8:$AD$17</formula1>
      <formula2>0</formula2>
    </dataValidation>
    <dataValidation type="list" allowBlank="1" sqref="H117:H125" xr:uid="{00000000-0002-0000-0100-000003000000}">
      <formula1>"SERVIÇO,CURSO,EVENTO,REUNIÃO,OUTROS"</formula1>
      <formula2>0</formula2>
    </dataValidation>
  </dataValidations>
  <pageMargins left="0.51180555555555496" right="0.51180555555555496" top="0.78749999999999998" bottom="0.78749999999999998" header="0" footer="0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E994"/>
  <sheetViews>
    <sheetView zoomScaleNormal="100" workbookViewId="0">
      <pane xSplit="3" ySplit="7" topLeftCell="U161" activePane="bottomRight" state="frozen"/>
      <selection activeCell="B21" sqref="B21"/>
      <selection pane="topRight" activeCell="B21" sqref="B21"/>
      <selection pane="bottomLeft" activeCell="B21" sqref="B21"/>
      <selection pane="bottomRight" activeCell="A4" sqref="A4"/>
    </sheetView>
  </sheetViews>
  <sheetFormatPr defaultColWidth="12.625" defaultRowHeight="15" customHeight="1" x14ac:dyDescent="0.2"/>
  <cols>
    <col min="1" max="1" width="18.125" customWidth="1"/>
    <col min="2" max="2" width="15.625" customWidth="1"/>
    <col min="3" max="3" width="40.625" style="180" customWidth="1"/>
    <col min="4" max="4" width="14" customWidth="1"/>
    <col min="5" max="5" width="19.125" style="177" bestFit="1" customWidth="1"/>
    <col min="6" max="6" width="41.875" customWidth="1"/>
    <col min="7" max="7" width="18.375" customWidth="1"/>
    <col min="8" max="8" width="13.125" customWidth="1"/>
    <col min="9" max="9" width="7.125" bestFit="1" customWidth="1"/>
    <col min="10" max="10" width="12.5" bestFit="1" customWidth="1"/>
    <col min="11" max="11" width="7.125" bestFit="1" customWidth="1"/>
    <col min="12" max="12" width="37.625" customWidth="1"/>
    <col min="13" max="13" width="13.125" customWidth="1"/>
    <col min="14" max="14" width="15.625" customWidth="1"/>
    <col min="15" max="15" width="19.375" customWidth="1"/>
    <col min="16" max="16" width="18.375" bestFit="1" customWidth="1"/>
    <col min="17" max="17" width="15.875" bestFit="1" customWidth="1"/>
    <col min="18" max="18" width="19.125" bestFit="1" customWidth="1"/>
    <col min="19" max="19" width="17.5" customWidth="1"/>
    <col min="20" max="20" width="15.5" customWidth="1"/>
    <col min="21" max="21" width="14.75" customWidth="1"/>
    <col min="22" max="22" width="13.125" customWidth="1"/>
    <col min="23" max="23" width="17.25" customWidth="1"/>
    <col min="24" max="24" width="17.5" customWidth="1"/>
    <col min="25" max="25" width="29.25" bestFit="1" customWidth="1"/>
    <col min="26" max="26" width="19.375" customWidth="1"/>
    <col min="27" max="27" width="15.875" customWidth="1"/>
    <col min="28" max="29" width="13.125" customWidth="1"/>
  </cols>
  <sheetData>
    <row r="1" spans="1:31" ht="21" x14ac:dyDescent="0.35">
      <c r="A1" s="567"/>
      <c r="B1" s="569" t="s">
        <v>0</v>
      </c>
      <c r="C1" s="570"/>
      <c r="D1" s="570"/>
      <c r="E1" s="570"/>
      <c r="F1" s="570"/>
      <c r="G1" s="570"/>
      <c r="H1" s="570"/>
      <c r="I1" s="570"/>
      <c r="J1" s="570"/>
      <c r="K1" s="570"/>
      <c r="L1" s="570"/>
      <c r="M1" s="570"/>
      <c r="N1" s="570"/>
      <c r="O1" s="570"/>
      <c r="P1" s="570"/>
      <c r="Q1" s="570"/>
      <c r="R1" s="570"/>
      <c r="S1" s="570"/>
      <c r="T1" s="570"/>
      <c r="U1" s="570"/>
      <c r="V1" s="570"/>
      <c r="W1" s="570"/>
      <c r="X1" s="570"/>
      <c r="Y1" s="570"/>
      <c r="Z1" s="570"/>
      <c r="AA1" s="571"/>
      <c r="AB1" s="1"/>
      <c r="AC1" s="1"/>
      <c r="AD1" s="17" t="s">
        <v>46</v>
      </c>
    </row>
    <row r="2" spans="1:31" ht="21" x14ac:dyDescent="0.35">
      <c r="A2" s="568"/>
      <c r="B2" s="569" t="s">
        <v>73</v>
      </c>
      <c r="C2" s="570"/>
      <c r="D2" s="570"/>
      <c r="E2" s="570"/>
      <c r="F2" s="570"/>
      <c r="G2" s="570"/>
      <c r="H2" s="570"/>
      <c r="I2" s="570"/>
      <c r="J2" s="570"/>
      <c r="K2" s="570"/>
      <c r="L2" s="570"/>
      <c r="M2" s="570"/>
      <c r="N2" s="570"/>
      <c r="O2" s="570"/>
      <c r="P2" s="570"/>
      <c r="Q2" s="570"/>
      <c r="R2" s="570"/>
      <c r="S2" s="570"/>
      <c r="T2" s="570"/>
      <c r="U2" s="570"/>
      <c r="V2" s="570"/>
      <c r="W2" s="570"/>
      <c r="X2" s="570"/>
      <c r="Y2" s="570"/>
      <c r="Z2" s="570"/>
      <c r="AA2" s="571"/>
      <c r="AB2" s="1"/>
      <c r="AC2" s="1"/>
      <c r="AD2" s="17" t="s">
        <v>47</v>
      </c>
    </row>
    <row r="3" spans="1:31" ht="21" x14ac:dyDescent="0.35">
      <c r="A3" s="568"/>
      <c r="B3" s="569" t="s">
        <v>71</v>
      </c>
      <c r="C3" s="570"/>
      <c r="D3" s="570"/>
      <c r="E3" s="570"/>
      <c r="F3" s="570"/>
      <c r="G3" s="570"/>
      <c r="H3" s="570"/>
      <c r="I3" s="570"/>
      <c r="J3" s="570"/>
      <c r="K3" s="570"/>
      <c r="L3" s="570"/>
      <c r="M3" s="570"/>
      <c r="N3" s="570"/>
      <c r="O3" s="570"/>
      <c r="P3" s="570"/>
      <c r="Q3" s="570"/>
      <c r="R3" s="570"/>
      <c r="S3" s="570"/>
      <c r="T3" s="570"/>
      <c r="U3" s="570"/>
      <c r="V3" s="570"/>
      <c r="W3" s="570"/>
      <c r="X3" s="570"/>
      <c r="Y3" s="570"/>
      <c r="Z3" s="570"/>
      <c r="AA3" s="571"/>
      <c r="AB3" s="2"/>
      <c r="AC3" s="2"/>
      <c r="AD3" s="17" t="s">
        <v>48</v>
      </c>
    </row>
    <row r="4" spans="1:31" ht="15" customHeight="1" x14ac:dyDescent="0.25">
      <c r="A4" s="19" t="s">
        <v>1294</v>
      </c>
      <c r="B4" s="4"/>
      <c r="C4" s="572" t="s">
        <v>1</v>
      </c>
      <c r="D4" s="573"/>
      <c r="E4" s="573"/>
      <c r="F4" s="573"/>
      <c r="G4" s="573"/>
      <c r="H4" s="573"/>
      <c r="I4" s="573"/>
      <c r="J4" s="573"/>
      <c r="K4" s="573"/>
      <c r="L4" s="573"/>
      <c r="M4" s="573"/>
      <c r="N4" s="573"/>
      <c r="O4" s="573"/>
      <c r="P4" s="573"/>
      <c r="Q4" s="573"/>
      <c r="R4" s="573"/>
      <c r="S4" s="573"/>
      <c r="T4" s="573"/>
      <c r="U4" s="573"/>
      <c r="V4" s="573"/>
      <c r="W4" s="573"/>
      <c r="X4" s="573"/>
      <c r="Y4" s="573"/>
      <c r="Z4" s="573"/>
      <c r="AA4" s="574"/>
      <c r="AB4" s="2"/>
      <c r="AC4" s="2"/>
    </row>
    <row r="5" spans="1:31" ht="15.75" customHeight="1" x14ac:dyDescent="0.2">
      <c r="A5" s="578" t="s">
        <v>2</v>
      </c>
      <c r="B5" s="580"/>
      <c r="C5" s="578" t="s">
        <v>3</v>
      </c>
      <c r="D5" s="579"/>
      <c r="E5" s="580"/>
      <c r="F5" s="578" t="s">
        <v>4</v>
      </c>
      <c r="G5" s="579"/>
      <c r="H5" s="579"/>
      <c r="I5" s="579"/>
      <c r="J5" s="579"/>
      <c r="K5" s="579"/>
      <c r="L5" s="579"/>
      <c r="M5" s="578" t="s">
        <v>5</v>
      </c>
      <c r="N5" s="579"/>
      <c r="O5" s="579"/>
      <c r="P5" s="579"/>
      <c r="Q5" s="579"/>
      <c r="R5" s="579"/>
      <c r="S5" s="580"/>
      <c r="T5" s="578" t="s">
        <v>6</v>
      </c>
      <c r="U5" s="579"/>
      <c r="V5" s="579"/>
      <c r="W5" s="579"/>
      <c r="X5" s="579"/>
      <c r="Y5" s="580"/>
      <c r="Z5" s="575" t="s">
        <v>24</v>
      </c>
      <c r="AA5" s="575" t="s">
        <v>25</v>
      </c>
      <c r="AB5" s="5"/>
      <c r="AC5" s="5"/>
      <c r="AD5" s="5"/>
    </row>
    <row r="6" spans="1:31" ht="15.75" customHeight="1" x14ac:dyDescent="0.2">
      <c r="A6" s="575" t="s">
        <v>7</v>
      </c>
      <c r="B6" s="575" t="s">
        <v>8</v>
      </c>
      <c r="C6" s="575" t="s">
        <v>9</v>
      </c>
      <c r="D6" s="575" t="s">
        <v>10</v>
      </c>
      <c r="E6" s="575" t="s">
        <v>11</v>
      </c>
      <c r="F6" s="575" t="s">
        <v>26</v>
      </c>
      <c r="G6" s="575" t="s">
        <v>27</v>
      </c>
      <c r="H6" s="575" t="s">
        <v>28</v>
      </c>
      <c r="I6" s="578" t="s">
        <v>12</v>
      </c>
      <c r="J6" s="580"/>
      <c r="K6" s="582" t="s">
        <v>13</v>
      </c>
      <c r="L6" s="580"/>
      <c r="M6" s="575" t="s">
        <v>29</v>
      </c>
      <c r="N6" s="575" t="s">
        <v>30</v>
      </c>
      <c r="O6" s="575" t="s">
        <v>31</v>
      </c>
      <c r="P6" s="575" t="s">
        <v>32</v>
      </c>
      <c r="Q6" s="581" t="s">
        <v>33</v>
      </c>
      <c r="R6" s="581" t="s">
        <v>34</v>
      </c>
      <c r="S6" s="581" t="s">
        <v>35</v>
      </c>
      <c r="T6" s="582" t="s">
        <v>14</v>
      </c>
      <c r="U6" s="580"/>
      <c r="V6" s="582" t="s">
        <v>15</v>
      </c>
      <c r="W6" s="580"/>
      <c r="X6" s="575" t="s">
        <v>36</v>
      </c>
      <c r="Y6" s="581" t="s">
        <v>37</v>
      </c>
      <c r="Z6" s="576"/>
      <c r="AA6" s="576"/>
      <c r="AB6" s="5"/>
      <c r="AC6" s="5"/>
      <c r="AD6" s="5"/>
      <c r="AE6" s="5"/>
    </row>
    <row r="7" spans="1:31" ht="30" x14ac:dyDescent="0.2">
      <c r="A7" s="577"/>
      <c r="B7" s="577"/>
      <c r="C7" s="593"/>
      <c r="D7" s="576"/>
      <c r="E7" s="594"/>
      <c r="F7" s="577"/>
      <c r="G7" s="577"/>
      <c r="H7" s="577"/>
      <c r="I7" s="15" t="s">
        <v>38</v>
      </c>
      <c r="J7" s="15" t="s">
        <v>39</v>
      </c>
      <c r="K7" s="15" t="s">
        <v>40</v>
      </c>
      <c r="L7" s="16" t="s">
        <v>41</v>
      </c>
      <c r="M7" s="577"/>
      <c r="N7" s="577"/>
      <c r="O7" s="577"/>
      <c r="P7" s="577"/>
      <c r="Q7" s="577"/>
      <c r="R7" s="577"/>
      <c r="S7" s="577"/>
      <c r="T7" s="15" t="s">
        <v>42</v>
      </c>
      <c r="U7" s="16" t="s">
        <v>43</v>
      </c>
      <c r="V7" s="15" t="s">
        <v>44</v>
      </c>
      <c r="W7" s="16" t="s">
        <v>45</v>
      </c>
      <c r="X7" s="577"/>
      <c r="Y7" s="577"/>
      <c r="Z7" s="577"/>
      <c r="AA7" s="577"/>
      <c r="AB7" s="5"/>
      <c r="AC7" s="5"/>
      <c r="AD7" s="5"/>
      <c r="AE7" s="5"/>
    </row>
    <row r="8" spans="1:31" ht="28.5" x14ac:dyDescent="0.2">
      <c r="A8" s="273" t="s">
        <v>329</v>
      </c>
      <c r="B8" s="273" t="s">
        <v>329</v>
      </c>
      <c r="C8" s="296" t="s">
        <v>497</v>
      </c>
      <c r="D8" s="252" t="s">
        <v>498</v>
      </c>
      <c r="E8" s="252" t="s">
        <v>499</v>
      </c>
      <c r="F8" s="252" t="s">
        <v>500</v>
      </c>
      <c r="G8" s="289" t="s">
        <v>72</v>
      </c>
      <c r="H8" s="252" t="s">
        <v>72</v>
      </c>
      <c r="I8" s="252" t="s">
        <v>78</v>
      </c>
      <c r="J8" s="289" t="s">
        <v>79</v>
      </c>
      <c r="K8" s="252" t="s">
        <v>78</v>
      </c>
      <c r="L8" s="255" t="s">
        <v>129</v>
      </c>
      <c r="M8" s="256">
        <v>44994</v>
      </c>
      <c r="N8" s="256">
        <v>44994</v>
      </c>
      <c r="O8" s="257"/>
      <c r="P8" s="286"/>
      <c r="Q8" s="286">
        <v>0</v>
      </c>
      <c r="R8" s="286">
        <v>0</v>
      </c>
      <c r="S8" s="464">
        <f t="shared" ref="S8:S21" si="0">Q8+R8</f>
        <v>0</v>
      </c>
      <c r="T8" s="252">
        <v>0</v>
      </c>
      <c r="U8" s="286">
        <v>0</v>
      </c>
      <c r="V8" s="252">
        <v>1</v>
      </c>
      <c r="W8" s="286">
        <v>263.87</v>
      </c>
      <c r="X8" s="252">
        <f t="shared" ref="X8:X9" si="1">SUM((T8),(V8*0.5))</f>
        <v>0.5</v>
      </c>
      <c r="Y8" s="464">
        <f t="shared" ref="Y8:Y16" si="2">(T8*U8)+(V8*W8)</f>
        <v>263.87</v>
      </c>
      <c r="Z8" s="464">
        <f t="shared" ref="Z8:Z21" si="3">S8+Y8</f>
        <v>263.87</v>
      </c>
      <c r="AA8" s="281" t="s">
        <v>81</v>
      </c>
      <c r="AB8" s="5"/>
      <c r="AC8" s="5"/>
      <c r="AD8" s="5"/>
      <c r="AE8" s="5"/>
    </row>
    <row r="9" spans="1:31" ht="28.5" x14ac:dyDescent="0.2">
      <c r="A9" s="273" t="s">
        <v>329</v>
      </c>
      <c r="B9" s="273" t="s">
        <v>329</v>
      </c>
      <c r="C9" s="296" t="s">
        <v>501</v>
      </c>
      <c r="D9" s="252" t="s">
        <v>502</v>
      </c>
      <c r="E9" s="252" t="s">
        <v>503</v>
      </c>
      <c r="F9" s="252" t="s">
        <v>500</v>
      </c>
      <c r="G9" s="289" t="s">
        <v>72</v>
      </c>
      <c r="H9" s="252" t="s">
        <v>72</v>
      </c>
      <c r="I9" s="252" t="s">
        <v>78</v>
      </c>
      <c r="J9" s="289" t="s">
        <v>79</v>
      </c>
      <c r="K9" s="252" t="s">
        <v>78</v>
      </c>
      <c r="L9" s="255" t="s">
        <v>129</v>
      </c>
      <c r="M9" s="256">
        <v>44994</v>
      </c>
      <c r="N9" s="256">
        <v>44994</v>
      </c>
      <c r="O9" s="257"/>
      <c r="P9" s="286"/>
      <c r="Q9" s="286">
        <v>0</v>
      </c>
      <c r="R9" s="286">
        <v>0</v>
      </c>
      <c r="S9" s="464">
        <f t="shared" si="0"/>
        <v>0</v>
      </c>
      <c r="T9" s="252">
        <v>0</v>
      </c>
      <c r="U9" s="286">
        <v>0</v>
      </c>
      <c r="V9" s="252">
        <v>1</v>
      </c>
      <c r="W9" s="286">
        <v>263.87</v>
      </c>
      <c r="X9" s="252">
        <f t="shared" si="1"/>
        <v>0.5</v>
      </c>
      <c r="Y9" s="464">
        <f t="shared" si="2"/>
        <v>263.87</v>
      </c>
      <c r="Z9" s="464">
        <f t="shared" si="3"/>
        <v>263.87</v>
      </c>
      <c r="AA9" s="281" t="s">
        <v>81</v>
      </c>
      <c r="AB9" s="5"/>
      <c r="AC9" s="5"/>
    </row>
    <row r="10" spans="1:31" ht="128.25" x14ac:dyDescent="0.2">
      <c r="A10" s="273" t="s">
        <v>329</v>
      </c>
      <c r="B10" s="273" t="s">
        <v>329</v>
      </c>
      <c r="C10" s="296" t="s">
        <v>504</v>
      </c>
      <c r="D10" s="252" t="s">
        <v>492</v>
      </c>
      <c r="E10" s="252" t="s">
        <v>505</v>
      </c>
      <c r="F10" s="252" t="s">
        <v>506</v>
      </c>
      <c r="G10" s="289" t="s">
        <v>72</v>
      </c>
      <c r="H10" s="252" t="s">
        <v>72</v>
      </c>
      <c r="I10" s="252" t="s">
        <v>78</v>
      </c>
      <c r="J10" s="289" t="s">
        <v>79</v>
      </c>
      <c r="K10" s="252" t="s">
        <v>495</v>
      </c>
      <c r="L10" s="255" t="s">
        <v>507</v>
      </c>
      <c r="M10" s="256">
        <v>44998</v>
      </c>
      <c r="N10" s="256">
        <v>45001</v>
      </c>
      <c r="O10" s="257"/>
      <c r="P10" s="286"/>
      <c r="Q10" s="286">
        <v>0</v>
      </c>
      <c r="R10" s="286">
        <v>0</v>
      </c>
      <c r="S10" s="464">
        <f t="shared" si="0"/>
        <v>0</v>
      </c>
      <c r="T10" s="252">
        <v>3</v>
      </c>
      <c r="U10" s="286">
        <v>791.62</v>
      </c>
      <c r="V10" s="252">
        <v>1</v>
      </c>
      <c r="W10" s="286">
        <v>263.87</v>
      </c>
      <c r="X10" s="252">
        <f>SUM((T10),(V10*0.5))</f>
        <v>3.5</v>
      </c>
      <c r="Y10" s="464">
        <f t="shared" si="2"/>
        <v>2638.73</v>
      </c>
      <c r="Z10" s="464">
        <f t="shared" si="3"/>
        <v>2638.73</v>
      </c>
      <c r="AA10" s="281"/>
      <c r="AB10" s="13"/>
      <c r="AC10" s="13"/>
    </row>
    <row r="11" spans="1:31" ht="57" x14ac:dyDescent="0.2">
      <c r="A11" s="273" t="s">
        <v>329</v>
      </c>
      <c r="B11" s="273" t="s">
        <v>329</v>
      </c>
      <c r="C11" s="296" t="s">
        <v>508</v>
      </c>
      <c r="D11" s="252" t="s">
        <v>509</v>
      </c>
      <c r="E11" s="252" t="s">
        <v>510</v>
      </c>
      <c r="F11" s="252" t="s">
        <v>511</v>
      </c>
      <c r="G11" s="289" t="s">
        <v>72</v>
      </c>
      <c r="H11" s="252" t="s">
        <v>72</v>
      </c>
      <c r="I11" s="252" t="s">
        <v>78</v>
      </c>
      <c r="J11" s="289" t="s">
        <v>79</v>
      </c>
      <c r="K11" s="252" t="s">
        <v>495</v>
      </c>
      <c r="L11" s="255" t="s">
        <v>507</v>
      </c>
      <c r="M11" s="256">
        <v>45006</v>
      </c>
      <c r="N11" s="256">
        <v>45009</v>
      </c>
      <c r="O11" s="257"/>
      <c r="P11" s="286"/>
      <c r="Q11" s="286">
        <v>0</v>
      </c>
      <c r="R11" s="286">
        <v>0</v>
      </c>
      <c r="S11" s="464">
        <f t="shared" si="0"/>
        <v>0</v>
      </c>
      <c r="T11" s="252">
        <v>3</v>
      </c>
      <c r="U11" s="286">
        <v>791.62</v>
      </c>
      <c r="V11" s="252">
        <v>0</v>
      </c>
      <c r="W11" s="286">
        <v>0</v>
      </c>
      <c r="X11" s="252">
        <f t="shared" ref="X11:X17" si="4">SUM((T11),(V11*0.5))</f>
        <v>3</v>
      </c>
      <c r="Y11" s="464">
        <f t="shared" si="2"/>
        <v>2374.86</v>
      </c>
      <c r="Z11" s="464">
        <f t="shared" si="3"/>
        <v>2374.86</v>
      </c>
      <c r="AA11" s="281"/>
      <c r="AB11" s="13"/>
      <c r="AC11" s="13"/>
    </row>
    <row r="12" spans="1:31" ht="57" x14ac:dyDescent="0.2">
      <c r="A12" s="273" t="s">
        <v>329</v>
      </c>
      <c r="B12" s="273" t="s">
        <v>329</v>
      </c>
      <c r="C12" s="296" t="s">
        <v>512</v>
      </c>
      <c r="D12" s="252" t="s">
        <v>513</v>
      </c>
      <c r="E12" s="252" t="s">
        <v>514</v>
      </c>
      <c r="F12" s="252" t="s">
        <v>515</v>
      </c>
      <c r="G12" s="289" t="s">
        <v>72</v>
      </c>
      <c r="H12" s="252" t="s">
        <v>72</v>
      </c>
      <c r="I12" s="252" t="s">
        <v>78</v>
      </c>
      <c r="J12" s="289" t="s">
        <v>79</v>
      </c>
      <c r="K12" s="252" t="s">
        <v>495</v>
      </c>
      <c r="L12" s="255" t="s">
        <v>507</v>
      </c>
      <c r="M12" s="256">
        <v>45007</v>
      </c>
      <c r="N12" s="256">
        <v>45009</v>
      </c>
      <c r="O12" s="257"/>
      <c r="P12" s="286"/>
      <c r="Q12" s="286">
        <v>0</v>
      </c>
      <c r="R12" s="286">
        <v>0</v>
      </c>
      <c r="S12" s="464">
        <f t="shared" si="0"/>
        <v>0</v>
      </c>
      <c r="T12" s="252">
        <v>2</v>
      </c>
      <c r="U12" s="286">
        <v>791.62</v>
      </c>
      <c r="V12" s="252">
        <v>1</v>
      </c>
      <c r="W12" s="286">
        <v>263.87</v>
      </c>
      <c r="X12" s="252">
        <f t="shared" si="4"/>
        <v>2.5</v>
      </c>
      <c r="Y12" s="464">
        <f t="shared" si="2"/>
        <v>1847.1100000000001</v>
      </c>
      <c r="Z12" s="464">
        <f t="shared" si="3"/>
        <v>1847.1100000000001</v>
      </c>
      <c r="AA12" s="281"/>
      <c r="AB12" s="13"/>
      <c r="AC12" s="13"/>
    </row>
    <row r="13" spans="1:31" ht="28.5" x14ac:dyDescent="0.2">
      <c r="A13" s="273" t="s">
        <v>329</v>
      </c>
      <c r="B13" s="273" t="s">
        <v>329</v>
      </c>
      <c r="C13" s="296" t="s">
        <v>497</v>
      </c>
      <c r="D13" s="252" t="s">
        <v>498</v>
      </c>
      <c r="E13" s="252" t="s">
        <v>499</v>
      </c>
      <c r="F13" s="252" t="s">
        <v>516</v>
      </c>
      <c r="G13" s="289" t="s">
        <v>72</v>
      </c>
      <c r="H13" s="252" t="s">
        <v>72</v>
      </c>
      <c r="I13" s="252" t="s">
        <v>78</v>
      </c>
      <c r="J13" s="289" t="s">
        <v>79</v>
      </c>
      <c r="K13" s="252" t="s">
        <v>78</v>
      </c>
      <c r="L13" s="255" t="s">
        <v>104</v>
      </c>
      <c r="M13" s="256">
        <v>45007</v>
      </c>
      <c r="N13" s="256">
        <v>45007</v>
      </c>
      <c r="O13" s="257"/>
      <c r="P13" s="286"/>
      <c r="Q13" s="286">
        <v>0</v>
      </c>
      <c r="R13" s="286">
        <v>0</v>
      </c>
      <c r="S13" s="464">
        <f t="shared" si="0"/>
        <v>0</v>
      </c>
      <c r="T13" s="252">
        <v>0</v>
      </c>
      <c r="U13" s="286">
        <v>0</v>
      </c>
      <c r="V13" s="252">
        <v>1</v>
      </c>
      <c r="W13" s="286">
        <v>263.87</v>
      </c>
      <c r="X13" s="252">
        <f t="shared" si="4"/>
        <v>0.5</v>
      </c>
      <c r="Y13" s="464">
        <f t="shared" si="2"/>
        <v>263.87</v>
      </c>
      <c r="Z13" s="464">
        <f t="shared" si="3"/>
        <v>263.87</v>
      </c>
      <c r="AA13" s="281" t="s">
        <v>81</v>
      </c>
      <c r="AB13" s="13"/>
      <c r="AC13" s="13"/>
    </row>
    <row r="14" spans="1:31" ht="28.5" x14ac:dyDescent="0.2">
      <c r="A14" s="273" t="s">
        <v>329</v>
      </c>
      <c r="B14" s="273" t="s">
        <v>329</v>
      </c>
      <c r="C14" s="296" t="s">
        <v>517</v>
      </c>
      <c r="D14" s="252" t="s">
        <v>518</v>
      </c>
      <c r="E14" s="252" t="s">
        <v>519</v>
      </c>
      <c r="F14" s="252" t="s">
        <v>520</v>
      </c>
      <c r="G14" s="289" t="s">
        <v>72</v>
      </c>
      <c r="H14" s="252" t="s">
        <v>72</v>
      </c>
      <c r="I14" s="252" t="s">
        <v>78</v>
      </c>
      <c r="J14" s="289" t="s">
        <v>79</v>
      </c>
      <c r="K14" s="252" t="s">
        <v>495</v>
      </c>
      <c r="L14" s="255" t="s">
        <v>507</v>
      </c>
      <c r="M14" s="256">
        <v>45014</v>
      </c>
      <c r="N14" s="256">
        <v>45016</v>
      </c>
      <c r="O14" s="257"/>
      <c r="P14" s="286"/>
      <c r="Q14" s="286">
        <v>0</v>
      </c>
      <c r="R14" s="286">
        <v>0</v>
      </c>
      <c r="S14" s="464">
        <f t="shared" si="0"/>
        <v>0</v>
      </c>
      <c r="T14" s="252">
        <v>2</v>
      </c>
      <c r="U14" s="286">
        <v>791.62</v>
      </c>
      <c r="V14" s="252">
        <v>1</v>
      </c>
      <c r="W14" s="286">
        <v>263.87</v>
      </c>
      <c r="X14" s="252">
        <f t="shared" si="4"/>
        <v>2.5</v>
      </c>
      <c r="Y14" s="464">
        <f t="shared" si="2"/>
        <v>1847.1100000000001</v>
      </c>
      <c r="Z14" s="464">
        <f t="shared" si="3"/>
        <v>1847.1100000000001</v>
      </c>
      <c r="AA14" s="281"/>
      <c r="AB14" s="13"/>
      <c r="AC14" s="13"/>
    </row>
    <row r="15" spans="1:31" ht="42.75" x14ac:dyDescent="0.2">
      <c r="A15" s="273" t="s">
        <v>329</v>
      </c>
      <c r="B15" s="273" t="s">
        <v>329</v>
      </c>
      <c r="C15" s="296" t="s">
        <v>504</v>
      </c>
      <c r="D15" s="252" t="s">
        <v>492</v>
      </c>
      <c r="E15" s="252" t="s">
        <v>505</v>
      </c>
      <c r="F15" s="252" t="s">
        <v>521</v>
      </c>
      <c r="G15" s="289" t="s">
        <v>72</v>
      </c>
      <c r="H15" s="252" t="s">
        <v>72</v>
      </c>
      <c r="I15" s="252" t="s">
        <v>78</v>
      </c>
      <c r="J15" s="289" t="s">
        <v>79</v>
      </c>
      <c r="K15" s="252" t="s">
        <v>495</v>
      </c>
      <c r="L15" s="255" t="s">
        <v>507</v>
      </c>
      <c r="M15" s="256">
        <v>45014</v>
      </c>
      <c r="N15" s="256">
        <v>45016</v>
      </c>
      <c r="O15" s="257"/>
      <c r="P15" s="286"/>
      <c r="Q15" s="286">
        <v>0</v>
      </c>
      <c r="R15" s="286">
        <v>0</v>
      </c>
      <c r="S15" s="464">
        <f t="shared" si="0"/>
        <v>0</v>
      </c>
      <c r="T15" s="252">
        <v>2</v>
      </c>
      <c r="U15" s="286">
        <v>791.62</v>
      </c>
      <c r="V15" s="252">
        <v>1</v>
      </c>
      <c r="W15" s="286">
        <v>263.87</v>
      </c>
      <c r="X15" s="252">
        <f t="shared" si="4"/>
        <v>2.5</v>
      </c>
      <c r="Y15" s="464">
        <f t="shared" si="2"/>
        <v>1847.1100000000001</v>
      </c>
      <c r="Z15" s="464">
        <f t="shared" si="3"/>
        <v>1847.1100000000001</v>
      </c>
      <c r="AA15" s="281"/>
      <c r="AB15" s="13"/>
      <c r="AC15" s="13"/>
    </row>
    <row r="16" spans="1:31" ht="28.5" x14ac:dyDescent="0.2">
      <c r="A16" s="273" t="s">
        <v>329</v>
      </c>
      <c r="B16" s="273" t="s">
        <v>329</v>
      </c>
      <c r="C16" s="296" t="s">
        <v>522</v>
      </c>
      <c r="D16" s="252" t="s">
        <v>523</v>
      </c>
      <c r="E16" s="252" t="s">
        <v>524</v>
      </c>
      <c r="F16" s="252" t="s">
        <v>525</v>
      </c>
      <c r="G16" s="289" t="s">
        <v>72</v>
      </c>
      <c r="H16" s="252" t="s">
        <v>72</v>
      </c>
      <c r="I16" s="252" t="s">
        <v>78</v>
      </c>
      <c r="J16" s="289" t="s">
        <v>79</v>
      </c>
      <c r="K16" s="252" t="s">
        <v>526</v>
      </c>
      <c r="L16" s="255" t="s">
        <v>527</v>
      </c>
      <c r="M16" s="256">
        <v>45015</v>
      </c>
      <c r="N16" s="256">
        <v>45015</v>
      </c>
      <c r="O16" s="257"/>
      <c r="P16" s="286"/>
      <c r="Q16" s="286">
        <v>0</v>
      </c>
      <c r="R16" s="286">
        <v>0</v>
      </c>
      <c r="S16" s="464">
        <f t="shared" si="0"/>
        <v>0</v>
      </c>
      <c r="T16" s="252">
        <v>0</v>
      </c>
      <c r="U16" s="286">
        <v>0</v>
      </c>
      <c r="V16" s="252">
        <v>1</v>
      </c>
      <c r="W16" s="286">
        <v>263.87</v>
      </c>
      <c r="X16" s="252">
        <f t="shared" si="4"/>
        <v>0.5</v>
      </c>
      <c r="Y16" s="464">
        <f t="shared" si="2"/>
        <v>263.87</v>
      </c>
      <c r="Z16" s="464">
        <f t="shared" si="3"/>
        <v>263.87</v>
      </c>
      <c r="AA16" s="281" t="s">
        <v>81</v>
      </c>
      <c r="AB16" s="13"/>
      <c r="AC16" s="13"/>
    </row>
    <row r="17" spans="1:31" ht="28.5" x14ac:dyDescent="0.2">
      <c r="A17" s="273" t="s">
        <v>329</v>
      </c>
      <c r="B17" s="273" t="s">
        <v>329</v>
      </c>
      <c r="C17" s="296" t="s">
        <v>528</v>
      </c>
      <c r="D17" s="252" t="s">
        <v>529</v>
      </c>
      <c r="E17" s="252" t="s">
        <v>530</v>
      </c>
      <c r="F17" s="252" t="s">
        <v>525</v>
      </c>
      <c r="G17" s="289" t="s">
        <v>72</v>
      </c>
      <c r="H17" s="252" t="s">
        <v>72</v>
      </c>
      <c r="I17" s="252" t="s">
        <v>78</v>
      </c>
      <c r="J17" s="289" t="s">
        <v>79</v>
      </c>
      <c r="K17" s="252" t="s">
        <v>526</v>
      </c>
      <c r="L17" s="255" t="s">
        <v>527</v>
      </c>
      <c r="M17" s="256">
        <v>45015</v>
      </c>
      <c r="N17" s="256">
        <v>45015</v>
      </c>
      <c r="O17" s="257"/>
      <c r="P17" s="286"/>
      <c r="Q17" s="286">
        <v>0</v>
      </c>
      <c r="R17" s="286">
        <v>0</v>
      </c>
      <c r="S17" s="464">
        <f t="shared" si="0"/>
        <v>0</v>
      </c>
      <c r="T17" s="488">
        <v>0</v>
      </c>
      <c r="U17" s="286">
        <v>0</v>
      </c>
      <c r="V17" s="252">
        <v>1</v>
      </c>
      <c r="W17" s="286">
        <v>263.87</v>
      </c>
      <c r="X17" s="252">
        <f t="shared" si="4"/>
        <v>0.5</v>
      </c>
      <c r="Y17" s="464">
        <f>(T17*U17)+(V17*W17)</f>
        <v>263.87</v>
      </c>
      <c r="Z17" s="464">
        <f t="shared" si="3"/>
        <v>263.87</v>
      </c>
      <c r="AA17" s="281" t="s">
        <v>81</v>
      </c>
      <c r="AB17" s="13"/>
      <c r="AC17" s="13"/>
    </row>
    <row r="18" spans="1:31" ht="28.5" x14ac:dyDescent="0.2">
      <c r="A18" s="252" t="s">
        <v>329</v>
      </c>
      <c r="B18" s="252" t="s">
        <v>691</v>
      </c>
      <c r="C18" s="296" t="s">
        <v>692</v>
      </c>
      <c r="D18" s="252" t="s">
        <v>693</v>
      </c>
      <c r="E18" s="252" t="s">
        <v>694</v>
      </c>
      <c r="F18" s="489" t="s">
        <v>695</v>
      </c>
      <c r="G18" s="293"/>
      <c r="H18" s="252" t="s">
        <v>696</v>
      </c>
      <c r="I18" s="252" t="s">
        <v>78</v>
      </c>
      <c r="J18" s="289" t="s">
        <v>79</v>
      </c>
      <c r="K18" s="252" t="s">
        <v>697</v>
      </c>
      <c r="L18" s="255" t="s">
        <v>698</v>
      </c>
      <c r="M18" s="256"/>
      <c r="N18" s="256"/>
      <c r="O18" s="257"/>
      <c r="P18" s="258"/>
      <c r="Q18" s="258">
        <v>0</v>
      </c>
      <c r="R18" s="258">
        <v>0</v>
      </c>
      <c r="S18" s="278">
        <f t="shared" si="0"/>
        <v>0</v>
      </c>
      <c r="T18" s="252">
        <v>3</v>
      </c>
      <c r="U18" s="258">
        <v>166.04</v>
      </c>
      <c r="V18" s="252">
        <v>1</v>
      </c>
      <c r="W18" s="258">
        <v>49.82</v>
      </c>
      <c r="X18" s="252">
        <v>4</v>
      </c>
      <c r="Y18" s="278">
        <f>(T18*U18)+(V18*W18)</f>
        <v>547.94000000000005</v>
      </c>
      <c r="Z18" s="278">
        <f t="shared" si="3"/>
        <v>547.94000000000005</v>
      </c>
      <c r="AA18" s="295"/>
      <c r="AB18" s="13"/>
      <c r="AC18" s="13"/>
      <c r="AD18" s="13"/>
      <c r="AE18" s="13"/>
    </row>
    <row r="19" spans="1:31" ht="57" x14ac:dyDescent="0.2">
      <c r="A19" s="252" t="s">
        <v>329</v>
      </c>
      <c r="B19" s="252" t="s">
        <v>691</v>
      </c>
      <c r="C19" s="490" t="s">
        <v>699</v>
      </c>
      <c r="D19" s="252" t="s">
        <v>700</v>
      </c>
      <c r="E19" s="252" t="s">
        <v>701</v>
      </c>
      <c r="F19" s="489" t="s">
        <v>695</v>
      </c>
      <c r="G19" s="293"/>
      <c r="H19" s="252" t="s">
        <v>696</v>
      </c>
      <c r="I19" s="252" t="s">
        <v>78</v>
      </c>
      <c r="J19" s="289" t="s">
        <v>79</v>
      </c>
      <c r="K19" s="252" t="s">
        <v>697</v>
      </c>
      <c r="L19" s="255" t="s">
        <v>698</v>
      </c>
      <c r="M19" s="256"/>
      <c r="N19" s="256"/>
      <c r="O19" s="257"/>
      <c r="P19" s="258"/>
      <c r="Q19" s="258">
        <v>0</v>
      </c>
      <c r="R19" s="258">
        <v>0</v>
      </c>
      <c r="S19" s="278">
        <f t="shared" si="0"/>
        <v>0</v>
      </c>
      <c r="T19" s="252">
        <v>4</v>
      </c>
      <c r="U19" s="258">
        <v>224.84</v>
      </c>
      <c r="V19" s="252">
        <v>1</v>
      </c>
      <c r="W19" s="258">
        <v>67.45</v>
      </c>
      <c r="X19" s="252">
        <v>5</v>
      </c>
      <c r="Y19" s="278">
        <f t="shared" ref="Y19:Y21" si="5">(T19*U19)+(V19*W19)</f>
        <v>966.81000000000006</v>
      </c>
      <c r="Z19" s="278">
        <f t="shared" si="3"/>
        <v>966.81000000000006</v>
      </c>
      <c r="AA19" s="295" t="s">
        <v>702</v>
      </c>
      <c r="AB19" s="13"/>
      <c r="AC19" s="13"/>
    </row>
    <row r="20" spans="1:31" ht="28.5" x14ac:dyDescent="0.2">
      <c r="A20" s="252" t="s">
        <v>329</v>
      </c>
      <c r="B20" s="252" t="s">
        <v>691</v>
      </c>
      <c r="C20" s="296" t="s">
        <v>703</v>
      </c>
      <c r="D20" s="252" t="s">
        <v>704</v>
      </c>
      <c r="E20" s="252" t="s">
        <v>679</v>
      </c>
      <c r="F20" s="491" t="s">
        <v>705</v>
      </c>
      <c r="G20" s="293"/>
      <c r="H20" s="252" t="s">
        <v>4</v>
      </c>
      <c r="I20" s="252" t="s">
        <v>78</v>
      </c>
      <c r="J20" s="289" t="s">
        <v>79</v>
      </c>
      <c r="K20" s="252" t="s">
        <v>612</v>
      </c>
      <c r="L20" s="255" t="s">
        <v>706</v>
      </c>
      <c r="M20" s="256"/>
      <c r="N20" s="256"/>
      <c r="O20" s="257"/>
      <c r="P20" s="258"/>
      <c r="Q20" s="258">
        <v>0</v>
      </c>
      <c r="R20" s="258">
        <v>0</v>
      </c>
      <c r="S20" s="278">
        <f t="shared" si="0"/>
        <v>0</v>
      </c>
      <c r="T20" s="252">
        <v>4</v>
      </c>
      <c r="U20" s="258">
        <v>125.31</v>
      </c>
      <c r="V20" s="252">
        <v>0</v>
      </c>
      <c r="W20" s="258">
        <v>0</v>
      </c>
      <c r="X20" s="252">
        <v>4</v>
      </c>
      <c r="Y20" s="278">
        <f t="shared" si="5"/>
        <v>501.24</v>
      </c>
      <c r="Z20" s="278">
        <f t="shared" si="3"/>
        <v>501.24</v>
      </c>
      <c r="AA20" s="295"/>
      <c r="AB20" s="13"/>
      <c r="AC20" s="13"/>
    </row>
    <row r="21" spans="1:31" ht="28.5" x14ac:dyDescent="0.2">
      <c r="A21" s="252" t="s">
        <v>329</v>
      </c>
      <c r="B21" s="252" t="s">
        <v>691</v>
      </c>
      <c r="C21" s="296" t="s">
        <v>707</v>
      </c>
      <c r="D21" s="252" t="s">
        <v>708</v>
      </c>
      <c r="E21" s="252" t="s">
        <v>679</v>
      </c>
      <c r="F21" s="492" t="s">
        <v>705</v>
      </c>
      <c r="G21" s="293"/>
      <c r="H21" s="252" t="s">
        <v>4</v>
      </c>
      <c r="I21" s="252" t="s">
        <v>78</v>
      </c>
      <c r="J21" s="289" t="s">
        <v>79</v>
      </c>
      <c r="K21" s="252" t="s">
        <v>612</v>
      </c>
      <c r="L21" s="255" t="s">
        <v>706</v>
      </c>
      <c r="M21" s="256"/>
      <c r="N21" s="256"/>
      <c r="O21" s="257"/>
      <c r="P21" s="258"/>
      <c r="Q21" s="258">
        <v>0</v>
      </c>
      <c r="R21" s="258">
        <v>0</v>
      </c>
      <c r="S21" s="278">
        <f t="shared" si="0"/>
        <v>0</v>
      </c>
      <c r="T21" s="252">
        <v>4</v>
      </c>
      <c r="U21" s="258">
        <v>125.31</v>
      </c>
      <c r="V21" s="252">
        <v>0</v>
      </c>
      <c r="W21" s="258">
        <v>0</v>
      </c>
      <c r="X21" s="252">
        <v>4</v>
      </c>
      <c r="Y21" s="278">
        <f t="shared" si="5"/>
        <v>501.24</v>
      </c>
      <c r="Z21" s="278">
        <f t="shared" si="3"/>
        <v>501.24</v>
      </c>
      <c r="AA21" s="295"/>
      <c r="AB21" s="13"/>
      <c r="AC21" s="13"/>
    </row>
    <row r="22" spans="1:31" ht="28.5" x14ac:dyDescent="0.2">
      <c r="A22" s="273" t="s">
        <v>329</v>
      </c>
      <c r="B22" s="297" t="s">
        <v>330</v>
      </c>
      <c r="C22" s="274" t="s">
        <v>138</v>
      </c>
      <c r="D22" s="249" t="s">
        <v>139</v>
      </c>
      <c r="E22" s="306" t="s">
        <v>76</v>
      </c>
      <c r="F22" s="252" t="s">
        <v>171</v>
      </c>
      <c r="G22" s="282" t="s">
        <v>72</v>
      </c>
      <c r="H22" s="253" t="s">
        <v>72</v>
      </c>
      <c r="I22" s="253" t="s">
        <v>78</v>
      </c>
      <c r="J22" s="254" t="s">
        <v>79</v>
      </c>
      <c r="K22" s="472" t="s">
        <v>78</v>
      </c>
      <c r="L22" s="465" t="s">
        <v>172</v>
      </c>
      <c r="M22" s="462">
        <v>44986</v>
      </c>
      <c r="N22" s="462">
        <v>44987</v>
      </c>
      <c r="O22" s="458"/>
      <c r="P22" s="458"/>
      <c r="Q22" s="493">
        <v>0</v>
      </c>
      <c r="R22" s="493">
        <v>0</v>
      </c>
      <c r="S22" s="494">
        <f>Q24+R24</f>
        <v>0</v>
      </c>
      <c r="T22" s="253">
        <v>1</v>
      </c>
      <c r="U22" s="493">
        <v>527.75</v>
      </c>
      <c r="V22" s="253">
        <v>1</v>
      </c>
      <c r="W22" s="493">
        <v>263.87</v>
      </c>
      <c r="X22" s="253">
        <f>T22+(V22*0.5)</f>
        <v>1.5</v>
      </c>
      <c r="Y22" s="494">
        <v>791.62</v>
      </c>
      <c r="Z22" s="494">
        <v>791.62</v>
      </c>
      <c r="AA22" s="536" t="s">
        <v>81</v>
      </c>
      <c r="AB22" s="13"/>
      <c r="AC22" s="13"/>
    </row>
    <row r="23" spans="1:31" ht="28.5" x14ac:dyDescent="0.2">
      <c r="A23" s="273" t="s">
        <v>329</v>
      </c>
      <c r="B23" s="297" t="s">
        <v>330</v>
      </c>
      <c r="C23" s="274" t="s">
        <v>141</v>
      </c>
      <c r="D23" s="249" t="s">
        <v>142</v>
      </c>
      <c r="E23" s="306" t="s">
        <v>76</v>
      </c>
      <c r="F23" s="252" t="s">
        <v>171</v>
      </c>
      <c r="G23" s="282" t="s">
        <v>72</v>
      </c>
      <c r="H23" s="253" t="s">
        <v>72</v>
      </c>
      <c r="I23" s="253" t="s">
        <v>78</v>
      </c>
      <c r="J23" s="254" t="s">
        <v>79</v>
      </c>
      <c r="K23" s="472" t="s">
        <v>78</v>
      </c>
      <c r="L23" s="465" t="s">
        <v>172</v>
      </c>
      <c r="M23" s="462">
        <v>44986</v>
      </c>
      <c r="N23" s="462">
        <v>44987</v>
      </c>
      <c r="O23" s="458"/>
      <c r="P23" s="458"/>
      <c r="Q23" s="493">
        <v>0</v>
      </c>
      <c r="R23" s="493">
        <v>0</v>
      </c>
      <c r="S23" s="494">
        <f>Q25+R25</f>
        <v>0</v>
      </c>
      <c r="T23" s="253">
        <v>1</v>
      </c>
      <c r="U23" s="493">
        <v>527.75</v>
      </c>
      <c r="V23" s="253">
        <v>1</v>
      </c>
      <c r="W23" s="493">
        <v>263.87</v>
      </c>
      <c r="X23" s="253">
        <f>T23+(V23*0.5)</f>
        <v>1.5</v>
      </c>
      <c r="Y23" s="494">
        <v>791.62</v>
      </c>
      <c r="Z23" s="494">
        <v>791.62</v>
      </c>
      <c r="AA23" s="536" t="s">
        <v>81</v>
      </c>
      <c r="AB23" s="13"/>
      <c r="AC23" s="13"/>
    </row>
    <row r="24" spans="1:31" ht="28.5" x14ac:dyDescent="0.2">
      <c r="A24" s="273" t="s">
        <v>329</v>
      </c>
      <c r="B24" s="297" t="s">
        <v>330</v>
      </c>
      <c r="C24" s="495" t="s">
        <v>102</v>
      </c>
      <c r="D24" s="496" t="s">
        <v>160</v>
      </c>
      <c r="E24" s="306" t="s">
        <v>76</v>
      </c>
      <c r="F24" s="497" t="s">
        <v>173</v>
      </c>
      <c r="G24" s="282" t="s">
        <v>72</v>
      </c>
      <c r="H24" s="253" t="s">
        <v>72</v>
      </c>
      <c r="I24" s="253" t="s">
        <v>78</v>
      </c>
      <c r="J24" s="254" t="s">
        <v>79</v>
      </c>
      <c r="K24" s="253" t="s">
        <v>78</v>
      </c>
      <c r="L24" s="498" t="s">
        <v>116</v>
      </c>
      <c r="M24" s="499" t="s">
        <v>174</v>
      </c>
      <c r="N24" s="499" t="s">
        <v>174</v>
      </c>
      <c r="O24" s="499"/>
      <c r="P24" s="499"/>
      <c r="Q24" s="493">
        <v>0</v>
      </c>
      <c r="R24" s="493">
        <v>0</v>
      </c>
      <c r="S24" s="494">
        <f t="shared" ref="S24" si="6">Q26+R26</f>
        <v>0</v>
      </c>
      <c r="T24" s="500">
        <v>0</v>
      </c>
      <c r="U24" s="498">
        <v>0</v>
      </c>
      <c r="V24" s="500">
        <v>2</v>
      </c>
      <c r="W24" s="498">
        <v>263.87</v>
      </c>
      <c r="X24" s="501">
        <v>1</v>
      </c>
      <c r="Y24" s="494">
        <v>527.74</v>
      </c>
      <c r="Z24" s="494">
        <v>527.74</v>
      </c>
      <c r="AA24" s="536" t="s">
        <v>81</v>
      </c>
      <c r="AB24" s="13"/>
      <c r="AC24" s="13"/>
    </row>
    <row r="25" spans="1:31" ht="28.5" x14ac:dyDescent="0.2">
      <c r="A25" s="273" t="s">
        <v>329</v>
      </c>
      <c r="B25" s="297" t="s">
        <v>330</v>
      </c>
      <c r="C25" s="274" t="s">
        <v>154</v>
      </c>
      <c r="D25" s="249" t="s">
        <v>155</v>
      </c>
      <c r="E25" s="306" t="s">
        <v>76</v>
      </c>
      <c r="F25" s="497" t="s">
        <v>173</v>
      </c>
      <c r="G25" s="282" t="s">
        <v>72</v>
      </c>
      <c r="H25" s="253" t="s">
        <v>72</v>
      </c>
      <c r="I25" s="253" t="s">
        <v>78</v>
      </c>
      <c r="J25" s="254" t="s">
        <v>79</v>
      </c>
      <c r="K25" s="253" t="s">
        <v>78</v>
      </c>
      <c r="L25" s="502" t="s">
        <v>175</v>
      </c>
      <c r="M25" s="462">
        <v>44999</v>
      </c>
      <c r="N25" s="462">
        <v>44999</v>
      </c>
      <c r="O25" s="458"/>
      <c r="P25" s="458"/>
      <c r="Q25" s="493">
        <v>0</v>
      </c>
      <c r="R25" s="493">
        <v>0</v>
      </c>
      <c r="S25" s="494">
        <f t="shared" ref="S25:S30" si="7">Q31+R31</f>
        <v>0</v>
      </c>
      <c r="T25" s="425">
        <v>0</v>
      </c>
      <c r="U25" s="502">
        <v>0</v>
      </c>
      <c r="V25" s="425">
        <v>1</v>
      </c>
      <c r="W25" s="502">
        <v>263.87</v>
      </c>
      <c r="X25" s="503">
        <v>0.5</v>
      </c>
      <c r="Y25" s="494">
        <v>263.87</v>
      </c>
      <c r="Z25" s="494">
        <v>263.87</v>
      </c>
      <c r="AA25" s="536" t="s">
        <v>81</v>
      </c>
      <c r="AB25" s="13"/>
      <c r="AC25" s="13"/>
    </row>
    <row r="26" spans="1:31" ht="28.5" x14ac:dyDescent="0.2">
      <c r="A26" s="273" t="s">
        <v>329</v>
      </c>
      <c r="B26" s="297" t="s">
        <v>330</v>
      </c>
      <c r="C26" s="274" t="s">
        <v>176</v>
      </c>
      <c r="D26" s="249" t="s">
        <v>177</v>
      </c>
      <c r="E26" s="306" t="s">
        <v>76</v>
      </c>
      <c r="F26" s="497" t="s">
        <v>173</v>
      </c>
      <c r="G26" s="282" t="s">
        <v>72</v>
      </c>
      <c r="H26" s="253" t="s">
        <v>72</v>
      </c>
      <c r="I26" s="253" t="s">
        <v>78</v>
      </c>
      <c r="J26" s="254" t="s">
        <v>79</v>
      </c>
      <c r="K26" s="253" t="s">
        <v>78</v>
      </c>
      <c r="L26" s="502" t="s">
        <v>178</v>
      </c>
      <c r="M26" s="458" t="s">
        <v>179</v>
      </c>
      <c r="N26" s="458" t="s">
        <v>179</v>
      </c>
      <c r="O26" s="458"/>
      <c r="P26" s="458"/>
      <c r="Q26" s="493">
        <v>0</v>
      </c>
      <c r="R26" s="493">
        <v>0</v>
      </c>
      <c r="S26" s="494">
        <f t="shared" si="7"/>
        <v>0</v>
      </c>
      <c r="T26" s="425">
        <v>0</v>
      </c>
      <c r="U26" s="502">
        <v>0</v>
      </c>
      <c r="V26" s="425">
        <v>2</v>
      </c>
      <c r="W26" s="502">
        <v>263.87</v>
      </c>
      <c r="X26" s="503">
        <v>1</v>
      </c>
      <c r="Y26" s="494">
        <v>527.74</v>
      </c>
      <c r="Z26" s="494">
        <v>527.74</v>
      </c>
      <c r="AA26" s="536" t="s">
        <v>81</v>
      </c>
      <c r="AB26" s="13"/>
      <c r="AC26" s="13"/>
    </row>
    <row r="27" spans="1:31" ht="28.5" x14ac:dyDescent="0.2">
      <c r="A27" s="273" t="s">
        <v>329</v>
      </c>
      <c r="B27" s="297" t="s">
        <v>330</v>
      </c>
      <c r="C27" s="274" t="s">
        <v>180</v>
      </c>
      <c r="D27" s="471" t="s">
        <v>181</v>
      </c>
      <c r="E27" s="306" t="s">
        <v>76</v>
      </c>
      <c r="F27" s="497" t="s">
        <v>173</v>
      </c>
      <c r="G27" s="282" t="s">
        <v>72</v>
      </c>
      <c r="H27" s="253" t="s">
        <v>72</v>
      </c>
      <c r="I27" s="253" t="s">
        <v>78</v>
      </c>
      <c r="J27" s="254" t="s">
        <v>79</v>
      </c>
      <c r="K27" s="253" t="s">
        <v>78</v>
      </c>
      <c r="L27" s="502" t="s">
        <v>178</v>
      </c>
      <c r="M27" s="458" t="s">
        <v>179</v>
      </c>
      <c r="N27" s="458" t="s">
        <v>179</v>
      </c>
      <c r="O27" s="458"/>
      <c r="P27" s="458"/>
      <c r="Q27" s="493">
        <v>0</v>
      </c>
      <c r="R27" s="493">
        <v>0</v>
      </c>
      <c r="S27" s="494">
        <f t="shared" si="7"/>
        <v>0</v>
      </c>
      <c r="T27" s="425">
        <v>0</v>
      </c>
      <c r="U27" s="502">
        <v>0</v>
      </c>
      <c r="V27" s="425">
        <v>2</v>
      </c>
      <c r="W27" s="502">
        <v>263.87</v>
      </c>
      <c r="X27" s="503">
        <v>1</v>
      </c>
      <c r="Y27" s="494">
        <v>527.74</v>
      </c>
      <c r="Z27" s="494">
        <v>527.74</v>
      </c>
      <c r="AA27" s="536" t="s">
        <v>81</v>
      </c>
      <c r="AB27" s="13"/>
      <c r="AC27" s="13"/>
    </row>
    <row r="28" spans="1:31" ht="28.5" x14ac:dyDescent="0.2">
      <c r="A28" s="273" t="s">
        <v>329</v>
      </c>
      <c r="B28" s="297" t="s">
        <v>330</v>
      </c>
      <c r="C28" s="475" t="s">
        <v>182</v>
      </c>
      <c r="D28" s="466" t="s">
        <v>183</v>
      </c>
      <c r="E28" s="306" t="s">
        <v>76</v>
      </c>
      <c r="F28" s="497" t="s">
        <v>173</v>
      </c>
      <c r="G28" s="282" t="s">
        <v>72</v>
      </c>
      <c r="H28" s="253" t="s">
        <v>72</v>
      </c>
      <c r="I28" s="253" t="s">
        <v>78</v>
      </c>
      <c r="J28" s="254" t="s">
        <v>79</v>
      </c>
      <c r="K28" s="253" t="s">
        <v>78</v>
      </c>
      <c r="L28" s="502" t="s">
        <v>175</v>
      </c>
      <c r="M28" s="462">
        <v>44999</v>
      </c>
      <c r="N28" s="462">
        <v>44999</v>
      </c>
      <c r="O28" s="458"/>
      <c r="P28" s="458"/>
      <c r="Q28" s="493">
        <v>0</v>
      </c>
      <c r="R28" s="493">
        <v>0</v>
      </c>
      <c r="S28" s="494">
        <f t="shared" si="7"/>
        <v>0</v>
      </c>
      <c r="T28" s="425">
        <v>0</v>
      </c>
      <c r="U28" s="502">
        <v>0</v>
      </c>
      <c r="V28" s="425">
        <v>1</v>
      </c>
      <c r="W28" s="502">
        <v>263.87</v>
      </c>
      <c r="X28" s="503">
        <v>0.5</v>
      </c>
      <c r="Y28" s="494">
        <v>263.87</v>
      </c>
      <c r="Z28" s="494">
        <v>263.87</v>
      </c>
      <c r="AA28" s="536" t="s">
        <v>81</v>
      </c>
      <c r="AB28" s="13"/>
      <c r="AC28" s="13"/>
    </row>
    <row r="29" spans="1:31" ht="28.5" x14ac:dyDescent="0.2">
      <c r="A29" s="273" t="s">
        <v>329</v>
      </c>
      <c r="B29" s="297" t="s">
        <v>330</v>
      </c>
      <c r="C29" s="274" t="s">
        <v>105</v>
      </c>
      <c r="D29" s="473" t="s">
        <v>106</v>
      </c>
      <c r="E29" s="306" t="s">
        <v>76</v>
      </c>
      <c r="F29" s="497" t="s">
        <v>173</v>
      </c>
      <c r="G29" s="282" t="s">
        <v>72</v>
      </c>
      <c r="H29" s="253" t="s">
        <v>72</v>
      </c>
      <c r="I29" s="253" t="s">
        <v>78</v>
      </c>
      <c r="J29" s="254" t="s">
        <v>79</v>
      </c>
      <c r="K29" s="253" t="s">
        <v>78</v>
      </c>
      <c r="L29" s="502" t="s">
        <v>116</v>
      </c>
      <c r="M29" s="458" t="s">
        <v>174</v>
      </c>
      <c r="N29" s="458" t="s">
        <v>174</v>
      </c>
      <c r="O29" s="458"/>
      <c r="P29" s="458"/>
      <c r="Q29" s="493">
        <v>0</v>
      </c>
      <c r="R29" s="493">
        <v>0</v>
      </c>
      <c r="S29" s="494">
        <f>Q29+R29</f>
        <v>0</v>
      </c>
      <c r="T29" s="425">
        <v>0</v>
      </c>
      <c r="U29" s="502">
        <v>0</v>
      </c>
      <c r="V29" s="425">
        <v>2</v>
      </c>
      <c r="W29" s="502">
        <v>263.87</v>
      </c>
      <c r="X29" s="503">
        <v>1</v>
      </c>
      <c r="Y29" s="494">
        <v>527.74</v>
      </c>
      <c r="Z29" s="494">
        <v>527.74</v>
      </c>
      <c r="AA29" s="536" t="s">
        <v>81</v>
      </c>
      <c r="AB29" s="13"/>
      <c r="AC29" s="13"/>
    </row>
    <row r="30" spans="1:31" ht="28.5" x14ac:dyDescent="0.2">
      <c r="A30" s="273" t="s">
        <v>329</v>
      </c>
      <c r="B30" s="297" t="s">
        <v>330</v>
      </c>
      <c r="C30" s="504" t="s">
        <v>90</v>
      </c>
      <c r="D30" s="496" t="s">
        <v>91</v>
      </c>
      <c r="E30" s="306" t="s">
        <v>76</v>
      </c>
      <c r="F30" s="497" t="s">
        <v>173</v>
      </c>
      <c r="G30" s="282" t="s">
        <v>72</v>
      </c>
      <c r="H30" s="253" t="s">
        <v>72</v>
      </c>
      <c r="I30" s="253" t="s">
        <v>78</v>
      </c>
      <c r="J30" s="254" t="s">
        <v>79</v>
      </c>
      <c r="K30" s="253" t="s">
        <v>78</v>
      </c>
      <c r="L30" s="283" t="s">
        <v>129</v>
      </c>
      <c r="M30" s="284" t="s">
        <v>184</v>
      </c>
      <c r="N30" s="284">
        <v>45001</v>
      </c>
      <c r="O30" s="285"/>
      <c r="P30" s="493"/>
      <c r="Q30" s="493">
        <v>0</v>
      </c>
      <c r="R30" s="493">
        <v>0</v>
      </c>
      <c r="S30" s="494">
        <f t="shared" si="7"/>
        <v>0</v>
      </c>
      <c r="T30" s="253">
        <v>1</v>
      </c>
      <c r="U30" s="493">
        <v>527.75</v>
      </c>
      <c r="V30" s="253">
        <v>1</v>
      </c>
      <c r="W30" s="493">
        <v>263.87</v>
      </c>
      <c r="X30" s="253">
        <f t="shared" ref="X30:X40" si="8">T30+(V30*0.5)</f>
        <v>1.5</v>
      </c>
      <c r="Y30" s="494">
        <v>791.62</v>
      </c>
      <c r="Z30" s="494">
        <v>791.62</v>
      </c>
      <c r="AA30" s="536" t="s">
        <v>81</v>
      </c>
      <c r="AB30" s="13"/>
      <c r="AC30" s="13"/>
    </row>
    <row r="31" spans="1:31" ht="28.5" x14ac:dyDescent="0.2">
      <c r="A31" s="273" t="s">
        <v>329</v>
      </c>
      <c r="B31" s="297" t="s">
        <v>330</v>
      </c>
      <c r="C31" s="505" t="s">
        <v>94</v>
      </c>
      <c r="D31" s="249" t="s">
        <v>95</v>
      </c>
      <c r="E31" s="468" t="s">
        <v>76</v>
      </c>
      <c r="F31" s="250" t="s">
        <v>173</v>
      </c>
      <c r="G31" s="251" t="s">
        <v>72</v>
      </c>
      <c r="H31" s="252" t="s">
        <v>72</v>
      </c>
      <c r="I31" s="252" t="s">
        <v>78</v>
      </c>
      <c r="J31" s="289" t="s">
        <v>79</v>
      </c>
      <c r="K31" s="252" t="s">
        <v>78</v>
      </c>
      <c r="L31" s="255" t="s">
        <v>129</v>
      </c>
      <c r="M31" s="256" t="s">
        <v>184</v>
      </c>
      <c r="N31" s="256">
        <v>45001</v>
      </c>
      <c r="O31" s="257"/>
      <c r="P31" s="286"/>
      <c r="Q31" s="286">
        <v>0</v>
      </c>
      <c r="R31" s="286">
        <v>0</v>
      </c>
      <c r="S31" s="464">
        <f t="shared" ref="S31:S69" si="9">Q31+R31</f>
        <v>0</v>
      </c>
      <c r="T31" s="252">
        <v>1</v>
      </c>
      <c r="U31" s="286">
        <v>527.75</v>
      </c>
      <c r="V31" s="252">
        <v>1</v>
      </c>
      <c r="W31" s="286">
        <v>263.87</v>
      </c>
      <c r="X31" s="252">
        <f t="shared" si="8"/>
        <v>1.5</v>
      </c>
      <c r="Y31" s="464">
        <f t="shared" ref="Y31:Y40" si="10">(T31*U31)+(V31*W31)</f>
        <v>791.62</v>
      </c>
      <c r="Z31" s="464">
        <f t="shared" ref="Z31:Z40" si="11">SUM(S31+Y31)</f>
        <v>791.62</v>
      </c>
      <c r="AA31" s="281" t="s">
        <v>81</v>
      </c>
      <c r="AB31" s="13"/>
      <c r="AC31" s="13"/>
    </row>
    <row r="32" spans="1:31" ht="28.5" x14ac:dyDescent="0.2">
      <c r="A32" s="273" t="s">
        <v>329</v>
      </c>
      <c r="B32" s="297" t="s">
        <v>330</v>
      </c>
      <c r="C32" s="506" t="s">
        <v>96</v>
      </c>
      <c r="D32" s="249" t="s">
        <v>97</v>
      </c>
      <c r="E32" s="468" t="s">
        <v>76</v>
      </c>
      <c r="F32" s="250" t="s">
        <v>173</v>
      </c>
      <c r="G32" s="251" t="s">
        <v>72</v>
      </c>
      <c r="H32" s="252" t="s">
        <v>72</v>
      </c>
      <c r="I32" s="252" t="s">
        <v>78</v>
      </c>
      <c r="J32" s="289" t="s">
        <v>79</v>
      </c>
      <c r="K32" s="252" t="s">
        <v>78</v>
      </c>
      <c r="L32" s="255" t="s">
        <v>129</v>
      </c>
      <c r="M32" s="256" t="s">
        <v>185</v>
      </c>
      <c r="N32" s="256">
        <v>45002</v>
      </c>
      <c r="O32" s="257"/>
      <c r="P32" s="286"/>
      <c r="Q32" s="286">
        <v>0</v>
      </c>
      <c r="R32" s="286">
        <v>0</v>
      </c>
      <c r="S32" s="464">
        <f t="shared" si="9"/>
        <v>0</v>
      </c>
      <c r="T32" s="252">
        <v>1</v>
      </c>
      <c r="U32" s="286">
        <v>527.75</v>
      </c>
      <c r="V32" s="252">
        <v>1</v>
      </c>
      <c r="W32" s="286">
        <v>263.87</v>
      </c>
      <c r="X32" s="252">
        <f t="shared" si="8"/>
        <v>1.5</v>
      </c>
      <c r="Y32" s="464">
        <f t="shared" si="10"/>
        <v>791.62</v>
      </c>
      <c r="Z32" s="464">
        <f t="shared" si="11"/>
        <v>791.62</v>
      </c>
      <c r="AA32" s="281" t="s">
        <v>81</v>
      </c>
      <c r="AB32" s="13"/>
      <c r="AC32" s="13"/>
    </row>
    <row r="33" spans="1:29" ht="28.5" x14ac:dyDescent="0.2">
      <c r="A33" s="273" t="s">
        <v>329</v>
      </c>
      <c r="B33" s="297" t="s">
        <v>330</v>
      </c>
      <c r="C33" s="506" t="s">
        <v>98</v>
      </c>
      <c r="D33" s="249" t="s">
        <v>99</v>
      </c>
      <c r="E33" s="468" t="s">
        <v>76</v>
      </c>
      <c r="F33" s="250" t="s">
        <v>173</v>
      </c>
      <c r="G33" s="251" t="s">
        <v>72</v>
      </c>
      <c r="H33" s="252" t="s">
        <v>72</v>
      </c>
      <c r="I33" s="252" t="s">
        <v>78</v>
      </c>
      <c r="J33" s="289" t="s">
        <v>79</v>
      </c>
      <c r="K33" s="252" t="s">
        <v>78</v>
      </c>
      <c r="L33" s="255" t="s">
        <v>129</v>
      </c>
      <c r="M33" s="256" t="s">
        <v>186</v>
      </c>
      <c r="N33" s="256">
        <v>45003</v>
      </c>
      <c r="O33" s="257"/>
      <c r="P33" s="286"/>
      <c r="Q33" s="286">
        <v>0</v>
      </c>
      <c r="R33" s="286">
        <v>0</v>
      </c>
      <c r="S33" s="464">
        <f t="shared" si="9"/>
        <v>0</v>
      </c>
      <c r="T33" s="252">
        <v>1</v>
      </c>
      <c r="U33" s="286">
        <v>527.75</v>
      </c>
      <c r="V33" s="252">
        <v>1</v>
      </c>
      <c r="W33" s="286">
        <v>263.87</v>
      </c>
      <c r="X33" s="252">
        <f t="shared" si="8"/>
        <v>1.5</v>
      </c>
      <c r="Y33" s="464">
        <f t="shared" si="10"/>
        <v>791.62</v>
      </c>
      <c r="Z33" s="464">
        <f t="shared" si="11"/>
        <v>791.62</v>
      </c>
      <c r="AA33" s="281" t="s">
        <v>81</v>
      </c>
      <c r="AB33" s="13"/>
      <c r="AC33" s="13"/>
    </row>
    <row r="34" spans="1:29" ht="28.5" x14ac:dyDescent="0.2">
      <c r="A34" s="273" t="s">
        <v>329</v>
      </c>
      <c r="B34" s="297" t="s">
        <v>330</v>
      </c>
      <c r="C34" s="506" t="s">
        <v>100</v>
      </c>
      <c r="D34" s="249" t="s">
        <v>101</v>
      </c>
      <c r="E34" s="290" t="s">
        <v>76</v>
      </c>
      <c r="F34" s="250" t="s">
        <v>173</v>
      </c>
      <c r="G34" s="289" t="s">
        <v>72</v>
      </c>
      <c r="H34" s="252" t="s">
        <v>72</v>
      </c>
      <c r="I34" s="252" t="s">
        <v>78</v>
      </c>
      <c r="J34" s="289" t="s">
        <v>79</v>
      </c>
      <c r="K34" s="252" t="s">
        <v>78</v>
      </c>
      <c r="L34" s="255" t="s">
        <v>129</v>
      </c>
      <c r="M34" s="256" t="s">
        <v>187</v>
      </c>
      <c r="N34" s="256">
        <v>45004</v>
      </c>
      <c r="O34" s="257"/>
      <c r="P34" s="286"/>
      <c r="Q34" s="286">
        <v>0</v>
      </c>
      <c r="R34" s="286">
        <v>0</v>
      </c>
      <c r="S34" s="464">
        <f t="shared" si="9"/>
        <v>0</v>
      </c>
      <c r="T34" s="252">
        <v>1</v>
      </c>
      <c r="U34" s="286">
        <v>527.75</v>
      </c>
      <c r="V34" s="252">
        <v>1</v>
      </c>
      <c r="W34" s="286">
        <v>263.87</v>
      </c>
      <c r="X34" s="252">
        <f t="shared" si="8"/>
        <v>1.5</v>
      </c>
      <c r="Y34" s="464">
        <f t="shared" si="10"/>
        <v>791.62</v>
      </c>
      <c r="Z34" s="464">
        <f t="shared" si="11"/>
        <v>791.62</v>
      </c>
      <c r="AA34" s="281" t="s">
        <v>81</v>
      </c>
      <c r="AB34" s="13"/>
      <c r="AC34" s="13"/>
    </row>
    <row r="35" spans="1:29" ht="28.5" x14ac:dyDescent="0.2">
      <c r="A35" s="273" t="s">
        <v>329</v>
      </c>
      <c r="B35" s="297" t="s">
        <v>330</v>
      </c>
      <c r="C35" s="506" t="s">
        <v>90</v>
      </c>
      <c r="D35" s="249" t="s">
        <v>91</v>
      </c>
      <c r="E35" s="290" t="s">
        <v>76</v>
      </c>
      <c r="F35" s="250" t="s">
        <v>173</v>
      </c>
      <c r="G35" s="289" t="s">
        <v>72</v>
      </c>
      <c r="H35" s="252" t="s">
        <v>72</v>
      </c>
      <c r="I35" s="252" t="s">
        <v>78</v>
      </c>
      <c r="J35" s="289" t="s">
        <v>79</v>
      </c>
      <c r="K35" s="252" t="s">
        <v>78</v>
      </c>
      <c r="L35" s="255" t="s">
        <v>188</v>
      </c>
      <c r="M35" s="256">
        <v>45013</v>
      </c>
      <c r="N35" s="256">
        <v>45014</v>
      </c>
      <c r="O35" s="257"/>
      <c r="P35" s="286"/>
      <c r="Q35" s="286">
        <v>0</v>
      </c>
      <c r="R35" s="286">
        <v>0</v>
      </c>
      <c r="S35" s="464">
        <f t="shared" si="9"/>
        <v>0</v>
      </c>
      <c r="T35" s="252">
        <v>1</v>
      </c>
      <c r="U35" s="286">
        <v>527.75</v>
      </c>
      <c r="V35" s="252">
        <v>1</v>
      </c>
      <c r="W35" s="286">
        <v>263.87</v>
      </c>
      <c r="X35" s="252">
        <f t="shared" si="8"/>
        <v>1.5</v>
      </c>
      <c r="Y35" s="464">
        <f t="shared" si="10"/>
        <v>791.62</v>
      </c>
      <c r="Z35" s="464">
        <f t="shared" si="11"/>
        <v>791.62</v>
      </c>
      <c r="AA35" s="281" t="s">
        <v>81</v>
      </c>
      <c r="AB35" s="13"/>
      <c r="AC35" s="13"/>
    </row>
    <row r="36" spans="1:29" ht="28.5" x14ac:dyDescent="0.2">
      <c r="A36" s="273" t="s">
        <v>329</v>
      </c>
      <c r="B36" s="297" t="s">
        <v>330</v>
      </c>
      <c r="C36" s="505" t="s">
        <v>94</v>
      </c>
      <c r="D36" s="249" t="s">
        <v>95</v>
      </c>
      <c r="E36" s="290" t="s">
        <v>76</v>
      </c>
      <c r="F36" s="250" t="s">
        <v>173</v>
      </c>
      <c r="G36" s="289" t="s">
        <v>72</v>
      </c>
      <c r="H36" s="252" t="s">
        <v>72</v>
      </c>
      <c r="I36" s="252" t="s">
        <v>78</v>
      </c>
      <c r="J36" s="289" t="s">
        <v>79</v>
      </c>
      <c r="K36" s="252" t="s">
        <v>78</v>
      </c>
      <c r="L36" s="255" t="s">
        <v>188</v>
      </c>
      <c r="M36" s="256">
        <v>45013</v>
      </c>
      <c r="N36" s="256">
        <v>45014</v>
      </c>
      <c r="O36" s="257"/>
      <c r="P36" s="286"/>
      <c r="Q36" s="286">
        <v>0</v>
      </c>
      <c r="R36" s="286">
        <v>0</v>
      </c>
      <c r="S36" s="464">
        <f t="shared" si="9"/>
        <v>0</v>
      </c>
      <c r="T36" s="252">
        <v>1</v>
      </c>
      <c r="U36" s="286">
        <v>527.75</v>
      </c>
      <c r="V36" s="252">
        <v>1</v>
      </c>
      <c r="W36" s="286">
        <v>263.87</v>
      </c>
      <c r="X36" s="252">
        <f t="shared" si="8"/>
        <v>1.5</v>
      </c>
      <c r="Y36" s="464">
        <f t="shared" si="10"/>
        <v>791.62</v>
      </c>
      <c r="Z36" s="464">
        <f t="shared" si="11"/>
        <v>791.62</v>
      </c>
      <c r="AA36" s="281" t="s">
        <v>81</v>
      </c>
      <c r="AB36" s="13"/>
      <c r="AC36" s="13"/>
    </row>
    <row r="37" spans="1:29" ht="28.5" x14ac:dyDescent="0.2">
      <c r="A37" s="273" t="s">
        <v>329</v>
      </c>
      <c r="B37" s="297" t="s">
        <v>330</v>
      </c>
      <c r="C37" s="506" t="s">
        <v>96</v>
      </c>
      <c r="D37" s="249" t="s">
        <v>97</v>
      </c>
      <c r="E37" s="290" t="s">
        <v>76</v>
      </c>
      <c r="F37" s="250" t="s">
        <v>173</v>
      </c>
      <c r="G37" s="289" t="s">
        <v>72</v>
      </c>
      <c r="H37" s="252" t="s">
        <v>72</v>
      </c>
      <c r="I37" s="252" t="s">
        <v>78</v>
      </c>
      <c r="J37" s="289" t="s">
        <v>79</v>
      </c>
      <c r="K37" s="252" t="s">
        <v>78</v>
      </c>
      <c r="L37" s="255" t="s">
        <v>188</v>
      </c>
      <c r="M37" s="256">
        <v>45013</v>
      </c>
      <c r="N37" s="256">
        <v>45014</v>
      </c>
      <c r="O37" s="257"/>
      <c r="P37" s="286"/>
      <c r="Q37" s="286">
        <v>0</v>
      </c>
      <c r="R37" s="286">
        <v>0</v>
      </c>
      <c r="S37" s="464">
        <f t="shared" si="9"/>
        <v>0</v>
      </c>
      <c r="T37" s="252">
        <v>1</v>
      </c>
      <c r="U37" s="286">
        <v>527.75</v>
      </c>
      <c r="V37" s="252">
        <v>1</v>
      </c>
      <c r="W37" s="286">
        <v>263.87</v>
      </c>
      <c r="X37" s="252">
        <f t="shared" si="8"/>
        <v>1.5</v>
      </c>
      <c r="Y37" s="464">
        <f t="shared" si="10"/>
        <v>791.62</v>
      </c>
      <c r="Z37" s="464">
        <f t="shared" si="11"/>
        <v>791.62</v>
      </c>
      <c r="AA37" s="281" t="s">
        <v>81</v>
      </c>
      <c r="AB37" s="13"/>
      <c r="AC37" s="13"/>
    </row>
    <row r="38" spans="1:29" ht="28.5" x14ac:dyDescent="0.2">
      <c r="A38" s="273" t="s">
        <v>329</v>
      </c>
      <c r="B38" s="297" t="s">
        <v>330</v>
      </c>
      <c r="C38" s="506" t="s">
        <v>98</v>
      </c>
      <c r="D38" s="249" t="s">
        <v>99</v>
      </c>
      <c r="E38" s="290" t="s">
        <v>76</v>
      </c>
      <c r="F38" s="250" t="s">
        <v>173</v>
      </c>
      <c r="G38" s="251" t="s">
        <v>72</v>
      </c>
      <c r="H38" s="252" t="s">
        <v>72</v>
      </c>
      <c r="I38" s="252" t="s">
        <v>78</v>
      </c>
      <c r="J38" s="289" t="s">
        <v>79</v>
      </c>
      <c r="K38" s="252" t="s">
        <v>78</v>
      </c>
      <c r="L38" s="255" t="s">
        <v>188</v>
      </c>
      <c r="M38" s="256">
        <v>45013</v>
      </c>
      <c r="N38" s="256">
        <v>45014</v>
      </c>
      <c r="O38" s="257"/>
      <c r="P38" s="286"/>
      <c r="Q38" s="286">
        <v>0</v>
      </c>
      <c r="R38" s="286">
        <v>0</v>
      </c>
      <c r="S38" s="464">
        <f t="shared" si="9"/>
        <v>0</v>
      </c>
      <c r="T38" s="252">
        <v>1</v>
      </c>
      <c r="U38" s="286">
        <v>527.75</v>
      </c>
      <c r="V38" s="252">
        <v>1</v>
      </c>
      <c r="W38" s="286">
        <v>263.87</v>
      </c>
      <c r="X38" s="252">
        <f t="shared" si="8"/>
        <v>1.5</v>
      </c>
      <c r="Y38" s="464">
        <f t="shared" si="10"/>
        <v>791.62</v>
      </c>
      <c r="Z38" s="464">
        <f t="shared" si="11"/>
        <v>791.62</v>
      </c>
      <c r="AA38" s="281" t="s">
        <v>81</v>
      </c>
      <c r="AB38" s="13"/>
      <c r="AC38" s="13"/>
    </row>
    <row r="39" spans="1:29" ht="28.5" x14ac:dyDescent="0.2">
      <c r="A39" s="273" t="s">
        <v>329</v>
      </c>
      <c r="B39" s="297" t="s">
        <v>330</v>
      </c>
      <c r="C39" s="506" t="s">
        <v>100</v>
      </c>
      <c r="D39" s="249" t="s">
        <v>101</v>
      </c>
      <c r="E39" s="290" t="s">
        <v>76</v>
      </c>
      <c r="F39" s="250" t="s">
        <v>173</v>
      </c>
      <c r="G39" s="251" t="s">
        <v>72</v>
      </c>
      <c r="H39" s="252" t="s">
        <v>72</v>
      </c>
      <c r="I39" s="252" t="s">
        <v>78</v>
      </c>
      <c r="J39" s="289" t="s">
        <v>79</v>
      </c>
      <c r="K39" s="252" t="s">
        <v>78</v>
      </c>
      <c r="L39" s="255" t="s">
        <v>188</v>
      </c>
      <c r="M39" s="256">
        <v>45013</v>
      </c>
      <c r="N39" s="256">
        <v>45014</v>
      </c>
      <c r="O39" s="257"/>
      <c r="P39" s="286"/>
      <c r="Q39" s="286">
        <v>0</v>
      </c>
      <c r="R39" s="286">
        <v>0</v>
      </c>
      <c r="S39" s="464">
        <f t="shared" si="9"/>
        <v>0</v>
      </c>
      <c r="T39" s="252">
        <v>1</v>
      </c>
      <c r="U39" s="286">
        <v>527.75</v>
      </c>
      <c r="V39" s="252">
        <v>1</v>
      </c>
      <c r="W39" s="286">
        <v>263.87</v>
      </c>
      <c r="X39" s="252">
        <f t="shared" si="8"/>
        <v>1.5</v>
      </c>
      <c r="Y39" s="464">
        <f t="shared" si="10"/>
        <v>791.62</v>
      </c>
      <c r="Z39" s="464">
        <f t="shared" si="11"/>
        <v>791.62</v>
      </c>
      <c r="AA39" s="281" t="s">
        <v>81</v>
      </c>
      <c r="AB39" s="13"/>
      <c r="AC39" s="13"/>
    </row>
    <row r="40" spans="1:29" ht="28.5" x14ac:dyDescent="0.2">
      <c r="A40" s="273" t="s">
        <v>329</v>
      </c>
      <c r="B40" s="297" t="s">
        <v>330</v>
      </c>
      <c r="C40" s="506" t="s">
        <v>189</v>
      </c>
      <c r="D40" s="249" t="s">
        <v>190</v>
      </c>
      <c r="E40" s="290" t="s">
        <v>76</v>
      </c>
      <c r="F40" s="252" t="s">
        <v>191</v>
      </c>
      <c r="G40" s="251" t="s">
        <v>72</v>
      </c>
      <c r="H40" s="252" t="s">
        <v>72</v>
      </c>
      <c r="I40" s="252" t="s">
        <v>78</v>
      </c>
      <c r="J40" s="289" t="s">
        <v>79</v>
      </c>
      <c r="K40" s="252" t="s">
        <v>78</v>
      </c>
      <c r="L40" s="255" t="s">
        <v>129</v>
      </c>
      <c r="M40" s="256">
        <v>45015</v>
      </c>
      <c r="N40" s="256">
        <v>45016</v>
      </c>
      <c r="O40" s="257"/>
      <c r="P40" s="286"/>
      <c r="Q40" s="286">
        <v>0</v>
      </c>
      <c r="R40" s="286">
        <v>0</v>
      </c>
      <c r="S40" s="464">
        <f t="shared" si="9"/>
        <v>0</v>
      </c>
      <c r="T40" s="252">
        <v>1</v>
      </c>
      <c r="U40" s="286">
        <v>527.75</v>
      </c>
      <c r="V40" s="252">
        <v>1</v>
      </c>
      <c r="W40" s="286">
        <v>263.87</v>
      </c>
      <c r="X40" s="252">
        <f t="shared" si="8"/>
        <v>1.5</v>
      </c>
      <c r="Y40" s="464">
        <f t="shared" si="10"/>
        <v>791.62</v>
      </c>
      <c r="Z40" s="464">
        <f t="shared" si="11"/>
        <v>791.62</v>
      </c>
      <c r="AA40" s="281" t="s">
        <v>81</v>
      </c>
      <c r="AB40" s="13"/>
      <c r="AC40" s="13"/>
    </row>
    <row r="41" spans="1:29" ht="28.5" x14ac:dyDescent="0.2">
      <c r="A41" s="273" t="s">
        <v>329</v>
      </c>
      <c r="B41" s="297" t="s">
        <v>330</v>
      </c>
      <c r="C41" s="506" t="s">
        <v>192</v>
      </c>
      <c r="D41" s="249" t="s">
        <v>193</v>
      </c>
      <c r="E41" s="290" t="s">
        <v>76</v>
      </c>
      <c r="F41" s="252" t="s">
        <v>77</v>
      </c>
      <c r="G41" s="251" t="s">
        <v>72</v>
      </c>
      <c r="H41" s="252" t="s">
        <v>72</v>
      </c>
      <c r="I41" s="252" t="s">
        <v>78</v>
      </c>
      <c r="J41" s="289" t="s">
        <v>79</v>
      </c>
      <c r="K41" s="252" t="s">
        <v>78</v>
      </c>
      <c r="L41" s="255" t="s">
        <v>194</v>
      </c>
      <c r="M41" s="256">
        <v>44994</v>
      </c>
      <c r="N41" s="256">
        <v>44995</v>
      </c>
      <c r="O41" s="257"/>
      <c r="P41" s="286"/>
      <c r="Q41" s="286">
        <v>0</v>
      </c>
      <c r="R41" s="286">
        <v>0</v>
      </c>
      <c r="S41" s="464">
        <f t="shared" si="9"/>
        <v>0</v>
      </c>
      <c r="T41" s="252">
        <v>0</v>
      </c>
      <c r="U41" s="286">
        <v>0</v>
      </c>
      <c r="V41" s="252">
        <v>2</v>
      </c>
      <c r="W41" s="286">
        <v>263.87</v>
      </c>
      <c r="X41" s="440">
        <v>1</v>
      </c>
      <c r="Y41" s="464">
        <v>527.74</v>
      </c>
      <c r="Z41" s="464">
        <v>527.74</v>
      </c>
      <c r="AA41" s="281" t="s">
        <v>81</v>
      </c>
      <c r="AB41" s="13"/>
      <c r="AC41" s="13"/>
    </row>
    <row r="42" spans="1:29" ht="28.5" x14ac:dyDescent="0.2">
      <c r="A42" s="273" t="s">
        <v>329</v>
      </c>
      <c r="B42" s="297" t="s">
        <v>330</v>
      </c>
      <c r="C42" s="506" t="s">
        <v>195</v>
      </c>
      <c r="D42" s="249" t="s">
        <v>75</v>
      </c>
      <c r="E42" s="474" t="s">
        <v>76</v>
      </c>
      <c r="F42" s="252" t="s">
        <v>77</v>
      </c>
      <c r="G42" s="289" t="s">
        <v>72</v>
      </c>
      <c r="H42" s="252" t="s">
        <v>72</v>
      </c>
      <c r="I42" s="252" t="s">
        <v>78</v>
      </c>
      <c r="J42" s="289" t="s">
        <v>79</v>
      </c>
      <c r="K42" s="252" t="s">
        <v>78</v>
      </c>
      <c r="L42" s="255" t="s">
        <v>194</v>
      </c>
      <c r="M42" s="256">
        <v>44994</v>
      </c>
      <c r="N42" s="256">
        <v>44995</v>
      </c>
      <c r="O42" s="257"/>
      <c r="P42" s="286"/>
      <c r="Q42" s="286">
        <v>0</v>
      </c>
      <c r="R42" s="286">
        <v>0</v>
      </c>
      <c r="S42" s="464">
        <f t="shared" si="9"/>
        <v>0</v>
      </c>
      <c r="T42" s="252">
        <v>0</v>
      </c>
      <c r="U42" s="286">
        <v>0</v>
      </c>
      <c r="V42" s="252">
        <v>2</v>
      </c>
      <c r="W42" s="286">
        <v>263.87</v>
      </c>
      <c r="X42" s="440">
        <v>1</v>
      </c>
      <c r="Y42" s="464">
        <v>527.74</v>
      </c>
      <c r="Z42" s="464">
        <v>527.74</v>
      </c>
      <c r="AA42" s="281" t="s">
        <v>81</v>
      </c>
      <c r="AB42" s="13"/>
      <c r="AC42" s="13"/>
    </row>
    <row r="43" spans="1:29" ht="28.5" x14ac:dyDescent="0.2">
      <c r="A43" s="273" t="s">
        <v>329</v>
      </c>
      <c r="B43" s="297" t="s">
        <v>330</v>
      </c>
      <c r="C43" s="274" t="s">
        <v>161</v>
      </c>
      <c r="D43" s="479" t="s">
        <v>162</v>
      </c>
      <c r="E43" s="248" t="s">
        <v>76</v>
      </c>
      <c r="F43" s="290" t="s">
        <v>171</v>
      </c>
      <c r="G43" s="289" t="s">
        <v>72</v>
      </c>
      <c r="H43" s="252" t="s">
        <v>72</v>
      </c>
      <c r="I43" s="252" t="s">
        <v>78</v>
      </c>
      <c r="J43" s="289" t="s">
        <v>79</v>
      </c>
      <c r="K43" s="252" t="s">
        <v>78</v>
      </c>
      <c r="L43" s="467" t="s">
        <v>196</v>
      </c>
      <c r="M43" s="256">
        <v>44999</v>
      </c>
      <c r="N43" s="256">
        <v>44999</v>
      </c>
      <c r="O43" s="257"/>
      <c r="P43" s="286"/>
      <c r="Q43" s="286">
        <v>0</v>
      </c>
      <c r="R43" s="286">
        <v>0</v>
      </c>
      <c r="S43" s="464">
        <f t="shared" si="9"/>
        <v>0</v>
      </c>
      <c r="T43" s="252">
        <v>0</v>
      </c>
      <c r="U43" s="286">
        <v>0</v>
      </c>
      <c r="V43" s="252">
        <v>1</v>
      </c>
      <c r="W43" s="286">
        <v>263.87</v>
      </c>
      <c r="X43" s="440">
        <v>0.5</v>
      </c>
      <c r="Y43" s="464">
        <v>263.87</v>
      </c>
      <c r="Z43" s="464">
        <v>263.87</v>
      </c>
      <c r="AA43" s="281" t="s">
        <v>81</v>
      </c>
      <c r="AB43" s="13"/>
      <c r="AC43" s="13"/>
    </row>
    <row r="44" spans="1:29" ht="28.5" x14ac:dyDescent="0.2">
      <c r="A44" s="273" t="s">
        <v>329</v>
      </c>
      <c r="B44" s="297" t="s">
        <v>330</v>
      </c>
      <c r="C44" s="274" t="s">
        <v>197</v>
      </c>
      <c r="D44" s="249" t="s">
        <v>198</v>
      </c>
      <c r="E44" s="288" t="s">
        <v>76</v>
      </c>
      <c r="F44" s="252" t="s">
        <v>171</v>
      </c>
      <c r="G44" s="289" t="s">
        <v>72</v>
      </c>
      <c r="H44" s="252" t="s">
        <v>72</v>
      </c>
      <c r="I44" s="252" t="s">
        <v>78</v>
      </c>
      <c r="J44" s="289" t="s">
        <v>79</v>
      </c>
      <c r="K44" s="252" t="s">
        <v>78</v>
      </c>
      <c r="L44" s="255" t="s">
        <v>199</v>
      </c>
      <c r="M44" s="256">
        <v>44999</v>
      </c>
      <c r="N44" s="256">
        <v>45001</v>
      </c>
      <c r="O44" s="257"/>
      <c r="P44" s="286"/>
      <c r="Q44" s="286">
        <v>0</v>
      </c>
      <c r="R44" s="286">
        <v>0</v>
      </c>
      <c r="S44" s="464">
        <f t="shared" si="9"/>
        <v>0</v>
      </c>
      <c r="T44" s="252">
        <v>2</v>
      </c>
      <c r="U44" s="286">
        <v>527.75</v>
      </c>
      <c r="V44" s="252">
        <v>0</v>
      </c>
      <c r="W44" s="286">
        <v>0</v>
      </c>
      <c r="X44" s="440">
        <v>2</v>
      </c>
      <c r="Y44" s="464">
        <v>1055.5</v>
      </c>
      <c r="Z44" s="464">
        <v>1055.5</v>
      </c>
      <c r="AA44" s="281" t="s">
        <v>81</v>
      </c>
      <c r="AB44" s="13"/>
      <c r="AC44" s="13"/>
    </row>
    <row r="45" spans="1:29" ht="28.5" x14ac:dyDescent="0.2">
      <c r="A45" s="273" t="s">
        <v>329</v>
      </c>
      <c r="B45" s="297" t="s">
        <v>330</v>
      </c>
      <c r="C45" s="507" t="s">
        <v>123</v>
      </c>
      <c r="D45" s="466" t="s">
        <v>124</v>
      </c>
      <c r="E45" s="474" t="s">
        <v>76</v>
      </c>
      <c r="F45" s="252" t="s">
        <v>171</v>
      </c>
      <c r="G45" s="289" t="s">
        <v>72</v>
      </c>
      <c r="H45" s="252" t="s">
        <v>72</v>
      </c>
      <c r="I45" s="252" t="s">
        <v>78</v>
      </c>
      <c r="J45" s="289" t="s">
        <v>79</v>
      </c>
      <c r="K45" s="252" t="s">
        <v>78</v>
      </c>
      <c r="L45" s="255" t="s">
        <v>200</v>
      </c>
      <c r="M45" s="256">
        <v>44999</v>
      </c>
      <c r="N45" s="256">
        <v>45000</v>
      </c>
      <c r="O45" s="257"/>
      <c r="P45" s="286"/>
      <c r="Q45" s="286">
        <v>0</v>
      </c>
      <c r="R45" s="286">
        <v>0</v>
      </c>
      <c r="S45" s="464">
        <f t="shared" si="9"/>
        <v>0</v>
      </c>
      <c r="T45" s="252">
        <v>1</v>
      </c>
      <c r="U45" s="286">
        <v>527.75</v>
      </c>
      <c r="V45" s="252">
        <v>1</v>
      </c>
      <c r="W45" s="286">
        <v>263.87</v>
      </c>
      <c r="X45" s="440">
        <v>1.5</v>
      </c>
      <c r="Y45" s="464">
        <f t="shared" ref="Y45:Y47" si="12">(T45*U45)+(V45*W45)</f>
        <v>791.62</v>
      </c>
      <c r="Z45" s="464">
        <f t="shared" ref="Z45:Z47" si="13">SUM(S45+Y45)</f>
        <v>791.62</v>
      </c>
      <c r="AA45" s="281" t="s">
        <v>81</v>
      </c>
      <c r="AB45" s="13"/>
      <c r="AC45" s="13"/>
    </row>
    <row r="46" spans="1:29" ht="28.5" x14ac:dyDescent="0.2">
      <c r="A46" s="273" t="s">
        <v>329</v>
      </c>
      <c r="B46" s="297" t="s">
        <v>330</v>
      </c>
      <c r="C46" s="274" t="s">
        <v>151</v>
      </c>
      <c r="D46" s="249" t="s">
        <v>152</v>
      </c>
      <c r="E46" s="248" t="s">
        <v>76</v>
      </c>
      <c r="F46" s="290" t="s">
        <v>171</v>
      </c>
      <c r="G46" s="289" t="s">
        <v>72</v>
      </c>
      <c r="H46" s="252" t="s">
        <v>72</v>
      </c>
      <c r="I46" s="252" t="s">
        <v>78</v>
      </c>
      <c r="J46" s="289" t="s">
        <v>79</v>
      </c>
      <c r="K46" s="252" t="s">
        <v>78</v>
      </c>
      <c r="L46" s="302" t="s">
        <v>200</v>
      </c>
      <c r="M46" s="256">
        <v>44999</v>
      </c>
      <c r="N46" s="256">
        <v>45000</v>
      </c>
      <c r="O46" s="257"/>
      <c r="P46" s="286"/>
      <c r="Q46" s="286">
        <v>0</v>
      </c>
      <c r="R46" s="286">
        <v>0</v>
      </c>
      <c r="S46" s="464">
        <f t="shared" si="9"/>
        <v>0</v>
      </c>
      <c r="T46" s="252">
        <v>1</v>
      </c>
      <c r="U46" s="286">
        <v>527.75</v>
      </c>
      <c r="V46" s="252">
        <v>1</v>
      </c>
      <c r="W46" s="286">
        <v>263.87</v>
      </c>
      <c r="X46" s="440">
        <v>1.5</v>
      </c>
      <c r="Y46" s="464">
        <f t="shared" si="12"/>
        <v>791.62</v>
      </c>
      <c r="Z46" s="464">
        <f t="shared" si="13"/>
        <v>791.62</v>
      </c>
      <c r="AA46" s="281" t="s">
        <v>81</v>
      </c>
      <c r="AB46" s="13"/>
      <c r="AC46" s="13"/>
    </row>
    <row r="47" spans="1:29" ht="28.5" x14ac:dyDescent="0.2">
      <c r="A47" s="273" t="s">
        <v>329</v>
      </c>
      <c r="B47" s="297" t="s">
        <v>330</v>
      </c>
      <c r="C47" s="274" t="s">
        <v>141</v>
      </c>
      <c r="D47" s="249" t="s">
        <v>142</v>
      </c>
      <c r="E47" s="248" t="s">
        <v>76</v>
      </c>
      <c r="F47" s="290" t="s">
        <v>171</v>
      </c>
      <c r="G47" s="289" t="s">
        <v>72</v>
      </c>
      <c r="H47" s="252" t="s">
        <v>72</v>
      </c>
      <c r="I47" s="252" t="s">
        <v>78</v>
      </c>
      <c r="J47" s="289" t="s">
        <v>79</v>
      </c>
      <c r="K47" s="297" t="s">
        <v>78</v>
      </c>
      <c r="L47" s="465" t="s">
        <v>201</v>
      </c>
      <c r="M47" s="305">
        <v>44999</v>
      </c>
      <c r="N47" s="256">
        <v>45000</v>
      </c>
      <c r="O47" s="257"/>
      <c r="P47" s="286"/>
      <c r="Q47" s="286">
        <v>0</v>
      </c>
      <c r="R47" s="286">
        <v>0</v>
      </c>
      <c r="S47" s="464">
        <f t="shared" si="9"/>
        <v>0</v>
      </c>
      <c r="T47" s="252">
        <v>1</v>
      </c>
      <c r="U47" s="286">
        <v>527.75</v>
      </c>
      <c r="V47" s="252">
        <v>1</v>
      </c>
      <c r="W47" s="286">
        <v>263.87</v>
      </c>
      <c r="X47" s="440">
        <v>1.5</v>
      </c>
      <c r="Y47" s="464">
        <f t="shared" si="12"/>
        <v>791.62</v>
      </c>
      <c r="Z47" s="464">
        <f t="shared" si="13"/>
        <v>791.62</v>
      </c>
      <c r="AA47" s="281" t="s">
        <v>81</v>
      </c>
      <c r="AB47" s="13"/>
      <c r="AC47" s="13"/>
    </row>
    <row r="48" spans="1:29" ht="28.5" x14ac:dyDescent="0.2">
      <c r="A48" s="273" t="s">
        <v>329</v>
      </c>
      <c r="B48" s="297" t="s">
        <v>330</v>
      </c>
      <c r="C48" s="274" t="s">
        <v>163</v>
      </c>
      <c r="D48" s="249" t="s">
        <v>164</v>
      </c>
      <c r="E48" s="248" t="s">
        <v>76</v>
      </c>
      <c r="F48" s="290" t="s">
        <v>171</v>
      </c>
      <c r="G48" s="289" t="s">
        <v>72</v>
      </c>
      <c r="H48" s="252" t="s">
        <v>72</v>
      </c>
      <c r="I48" s="252" t="s">
        <v>78</v>
      </c>
      <c r="J48" s="289" t="s">
        <v>79</v>
      </c>
      <c r="K48" s="297" t="s">
        <v>78</v>
      </c>
      <c r="L48" s="485" t="s">
        <v>202</v>
      </c>
      <c r="M48" s="305">
        <v>44999</v>
      </c>
      <c r="N48" s="256">
        <v>45001</v>
      </c>
      <c r="O48" s="257"/>
      <c r="P48" s="286"/>
      <c r="Q48" s="286">
        <v>0</v>
      </c>
      <c r="R48" s="286">
        <v>0</v>
      </c>
      <c r="S48" s="464">
        <f t="shared" si="9"/>
        <v>0</v>
      </c>
      <c r="T48" s="252">
        <v>0</v>
      </c>
      <c r="U48" s="286">
        <v>0</v>
      </c>
      <c r="V48" s="252">
        <v>2</v>
      </c>
      <c r="W48" s="286">
        <v>263.87</v>
      </c>
      <c r="X48" s="440">
        <v>1</v>
      </c>
      <c r="Y48" s="464">
        <v>527.74</v>
      </c>
      <c r="Z48" s="464">
        <v>527.74</v>
      </c>
      <c r="AA48" s="281" t="s">
        <v>81</v>
      </c>
      <c r="AB48" s="13"/>
      <c r="AC48" s="13"/>
    </row>
    <row r="49" spans="1:29" ht="28.5" x14ac:dyDescent="0.2">
      <c r="A49" s="273" t="s">
        <v>329</v>
      </c>
      <c r="B49" s="297" t="s">
        <v>330</v>
      </c>
      <c r="C49" s="274" t="s">
        <v>203</v>
      </c>
      <c r="D49" s="249" t="s">
        <v>204</v>
      </c>
      <c r="E49" s="248" t="s">
        <v>76</v>
      </c>
      <c r="F49" s="290" t="s">
        <v>171</v>
      </c>
      <c r="G49" s="289" t="s">
        <v>72</v>
      </c>
      <c r="H49" s="252" t="s">
        <v>72</v>
      </c>
      <c r="I49" s="252" t="s">
        <v>78</v>
      </c>
      <c r="J49" s="289" t="s">
        <v>79</v>
      </c>
      <c r="K49" s="297" t="s">
        <v>78</v>
      </c>
      <c r="L49" s="508" t="s">
        <v>199</v>
      </c>
      <c r="M49" s="395">
        <v>44999</v>
      </c>
      <c r="N49" s="395">
        <v>45001</v>
      </c>
      <c r="O49" s="257"/>
      <c r="P49" s="286"/>
      <c r="Q49" s="286">
        <v>0</v>
      </c>
      <c r="R49" s="286">
        <v>0</v>
      </c>
      <c r="S49" s="464">
        <f t="shared" si="9"/>
        <v>0</v>
      </c>
      <c r="T49" s="252">
        <v>2</v>
      </c>
      <c r="U49" s="286">
        <v>527.75</v>
      </c>
      <c r="V49" s="252">
        <v>0</v>
      </c>
      <c r="W49" s="286">
        <v>0</v>
      </c>
      <c r="X49" s="440">
        <v>2</v>
      </c>
      <c r="Y49" s="464">
        <v>1055.5</v>
      </c>
      <c r="Z49" s="464">
        <v>1055.5</v>
      </c>
      <c r="AA49" s="281" t="s">
        <v>81</v>
      </c>
      <c r="AB49" s="13"/>
      <c r="AC49" s="13"/>
    </row>
    <row r="50" spans="1:29" ht="28.5" x14ac:dyDescent="0.2">
      <c r="A50" s="273" t="s">
        <v>329</v>
      </c>
      <c r="B50" s="297" t="s">
        <v>330</v>
      </c>
      <c r="C50" s="274" t="s">
        <v>205</v>
      </c>
      <c r="D50" s="249" t="s">
        <v>206</v>
      </c>
      <c r="E50" s="248" t="s">
        <v>76</v>
      </c>
      <c r="F50" s="290" t="s">
        <v>171</v>
      </c>
      <c r="G50" s="289" t="s">
        <v>72</v>
      </c>
      <c r="H50" s="252" t="s">
        <v>72</v>
      </c>
      <c r="I50" s="252" t="s">
        <v>78</v>
      </c>
      <c r="J50" s="289" t="s">
        <v>79</v>
      </c>
      <c r="K50" s="297" t="s">
        <v>78</v>
      </c>
      <c r="L50" s="248" t="s">
        <v>201</v>
      </c>
      <c r="M50" s="478">
        <v>44999</v>
      </c>
      <c r="N50" s="478">
        <v>45000</v>
      </c>
      <c r="O50" s="509"/>
      <c r="P50" s="509"/>
      <c r="Q50" s="286">
        <v>0</v>
      </c>
      <c r="R50" s="286">
        <v>0</v>
      </c>
      <c r="S50" s="464">
        <f t="shared" si="9"/>
        <v>0</v>
      </c>
      <c r="T50" s="252">
        <v>1</v>
      </c>
      <c r="U50" s="286">
        <v>527.75</v>
      </c>
      <c r="V50" s="252">
        <v>1</v>
      </c>
      <c r="W50" s="286">
        <v>263.87</v>
      </c>
      <c r="X50" s="440">
        <v>1.5</v>
      </c>
      <c r="Y50" s="464">
        <f t="shared" ref="Y50:Y52" si="14">(T50*U50)+(V50*W50)</f>
        <v>791.62</v>
      </c>
      <c r="Z50" s="464">
        <f t="shared" ref="Z50:Z52" si="15">SUM(S50+Y50)</f>
        <v>791.62</v>
      </c>
      <c r="AA50" s="281" t="s">
        <v>81</v>
      </c>
      <c r="AB50" s="13"/>
      <c r="AC50" s="13"/>
    </row>
    <row r="51" spans="1:29" ht="28.5" x14ac:dyDescent="0.2">
      <c r="A51" s="273" t="s">
        <v>329</v>
      </c>
      <c r="B51" s="297" t="s">
        <v>330</v>
      </c>
      <c r="C51" s="507" t="s">
        <v>138</v>
      </c>
      <c r="D51" s="466" t="s">
        <v>139</v>
      </c>
      <c r="E51" s="381" t="s">
        <v>76</v>
      </c>
      <c r="F51" s="474" t="s">
        <v>171</v>
      </c>
      <c r="G51" s="301" t="s">
        <v>72</v>
      </c>
      <c r="H51" s="300" t="s">
        <v>72</v>
      </c>
      <c r="I51" s="300" t="s">
        <v>78</v>
      </c>
      <c r="J51" s="301" t="s">
        <v>79</v>
      </c>
      <c r="K51" s="297" t="s">
        <v>78</v>
      </c>
      <c r="L51" s="510" t="s">
        <v>207</v>
      </c>
      <c r="M51" s="511">
        <v>45000</v>
      </c>
      <c r="N51" s="284">
        <v>45001</v>
      </c>
      <c r="O51" s="257"/>
      <c r="P51" s="286"/>
      <c r="Q51" s="286">
        <v>0</v>
      </c>
      <c r="R51" s="286">
        <v>0</v>
      </c>
      <c r="S51" s="464">
        <f t="shared" si="9"/>
        <v>0</v>
      </c>
      <c r="T51" s="252">
        <v>1</v>
      </c>
      <c r="U51" s="286">
        <v>527.75</v>
      </c>
      <c r="V51" s="252">
        <v>1</v>
      </c>
      <c r="W51" s="286">
        <v>263.87</v>
      </c>
      <c r="X51" s="440">
        <v>1.5</v>
      </c>
      <c r="Y51" s="464">
        <f t="shared" si="14"/>
        <v>791.62</v>
      </c>
      <c r="Z51" s="464">
        <f t="shared" si="15"/>
        <v>791.62</v>
      </c>
      <c r="AA51" s="281" t="s">
        <v>81</v>
      </c>
      <c r="AB51" s="13"/>
      <c r="AC51" s="13"/>
    </row>
    <row r="52" spans="1:29" ht="28.5" x14ac:dyDescent="0.2">
      <c r="A52" s="273" t="s">
        <v>329</v>
      </c>
      <c r="B52" s="297" t="s">
        <v>330</v>
      </c>
      <c r="C52" s="274" t="s">
        <v>143</v>
      </c>
      <c r="D52" s="249" t="s">
        <v>89</v>
      </c>
      <c r="E52" s="248" t="s">
        <v>76</v>
      </c>
      <c r="F52" s="248" t="s">
        <v>171</v>
      </c>
      <c r="G52" s="250" t="s">
        <v>72</v>
      </c>
      <c r="H52" s="248" t="s">
        <v>72</v>
      </c>
      <c r="I52" s="248" t="s">
        <v>78</v>
      </c>
      <c r="J52" s="250" t="s">
        <v>79</v>
      </c>
      <c r="K52" s="468" t="s">
        <v>78</v>
      </c>
      <c r="L52" s="510" t="s">
        <v>207</v>
      </c>
      <c r="M52" s="511">
        <v>45000</v>
      </c>
      <c r="N52" s="284">
        <v>45001</v>
      </c>
      <c r="O52" s="257"/>
      <c r="P52" s="286"/>
      <c r="Q52" s="286">
        <v>0</v>
      </c>
      <c r="R52" s="286">
        <v>0</v>
      </c>
      <c r="S52" s="464">
        <f t="shared" si="9"/>
        <v>0</v>
      </c>
      <c r="T52" s="252">
        <v>1</v>
      </c>
      <c r="U52" s="286">
        <v>527.75</v>
      </c>
      <c r="V52" s="252">
        <v>1</v>
      </c>
      <c r="W52" s="286">
        <v>263.87</v>
      </c>
      <c r="X52" s="440">
        <v>1.5</v>
      </c>
      <c r="Y52" s="464">
        <f t="shared" si="14"/>
        <v>791.62</v>
      </c>
      <c r="Z52" s="464">
        <f t="shared" si="15"/>
        <v>791.62</v>
      </c>
      <c r="AA52" s="281" t="s">
        <v>81</v>
      </c>
      <c r="AB52" s="13"/>
      <c r="AC52" s="13"/>
    </row>
    <row r="53" spans="1:29" ht="28.5" x14ac:dyDescent="0.2">
      <c r="A53" s="273" t="s">
        <v>329</v>
      </c>
      <c r="B53" s="297" t="s">
        <v>330</v>
      </c>
      <c r="C53" s="274" t="s">
        <v>192</v>
      </c>
      <c r="D53" s="248" t="s">
        <v>193</v>
      </c>
      <c r="E53" s="248" t="s">
        <v>76</v>
      </c>
      <c r="F53" s="248" t="s">
        <v>77</v>
      </c>
      <c r="G53" s="250" t="s">
        <v>72</v>
      </c>
      <c r="H53" s="248" t="s">
        <v>72</v>
      </c>
      <c r="I53" s="248" t="s">
        <v>78</v>
      </c>
      <c r="J53" s="250" t="s">
        <v>79</v>
      </c>
      <c r="K53" s="290" t="s">
        <v>78</v>
      </c>
      <c r="L53" s="302" t="s">
        <v>194</v>
      </c>
      <c r="M53" s="395">
        <v>45000</v>
      </c>
      <c r="N53" s="395">
        <v>45000</v>
      </c>
      <c r="O53" s="396"/>
      <c r="P53" s="512"/>
      <c r="Q53" s="512">
        <v>0</v>
      </c>
      <c r="R53" s="512">
        <v>0</v>
      </c>
      <c r="S53" s="513">
        <f t="shared" si="9"/>
        <v>0</v>
      </c>
      <c r="T53" s="300">
        <v>0</v>
      </c>
      <c r="U53" s="512">
        <v>0</v>
      </c>
      <c r="V53" s="300">
        <v>1</v>
      </c>
      <c r="W53" s="512">
        <v>263.87</v>
      </c>
      <c r="X53" s="477">
        <v>0.5</v>
      </c>
      <c r="Y53" s="513">
        <v>263.87</v>
      </c>
      <c r="Z53" s="464">
        <v>263.87</v>
      </c>
      <c r="AA53" s="281" t="s">
        <v>81</v>
      </c>
      <c r="AB53" s="13"/>
      <c r="AC53" s="13"/>
    </row>
    <row r="54" spans="1:29" ht="28.5" x14ac:dyDescent="0.2">
      <c r="A54" s="273" t="s">
        <v>329</v>
      </c>
      <c r="B54" s="297" t="s">
        <v>330</v>
      </c>
      <c r="C54" s="504" t="s">
        <v>195</v>
      </c>
      <c r="D54" s="514" t="s">
        <v>75</v>
      </c>
      <c r="E54" s="476" t="s">
        <v>76</v>
      </c>
      <c r="F54" s="253" t="s">
        <v>77</v>
      </c>
      <c r="G54" s="254" t="s">
        <v>72</v>
      </c>
      <c r="H54" s="253" t="s">
        <v>72</v>
      </c>
      <c r="I54" s="253" t="s">
        <v>78</v>
      </c>
      <c r="J54" s="254" t="s">
        <v>79</v>
      </c>
      <c r="K54" s="297" t="s">
        <v>78</v>
      </c>
      <c r="L54" s="275" t="s">
        <v>194</v>
      </c>
      <c r="M54" s="276">
        <v>45000</v>
      </c>
      <c r="N54" s="276">
        <v>45000</v>
      </c>
      <c r="O54" s="276"/>
      <c r="P54" s="453"/>
      <c r="Q54" s="453">
        <v>0</v>
      </c>
      <c r="R54" s="453">
        <v>0</v>
      </c>
      <c r="S54" s="454">
        <f t="shared" si="9"/>
        <v>0</v>
      </c>
      <c r="T54" s="248">
        <v>0</v>
      </c>
      <c r="U54" s="453">
        <v>0</v>
      </c>
      <c r="V54" s="248">
        <v>1</v>
      </c>
      <c r="W54" s="453">
        <v>263.87</v>
      </c>
      <c r="X54" s="447">
        <v>0.5</v>
      </c>
      <c r="Y54" s="454">
        <v>263.87</v>
      </c>
      <c r="Z54" s="515">
        <v>263.87</v>
      </c>
      <c r="AA54" s="353" t="s">
        <v>81</v>
      </c>
      <c r="AB54" s="13"/>
      <c r="AC54" s="13"/>
    </row>
    <row r="55" spans="1:29" ht="28.5" x14ac:dyDescent="0.2">
      <c r="A55" s="273" t="s">
        <v>329</v>
      </c>
      <c r="B55" s="297" t="s">
        <v>330</v>
      </c>
      <c r="C55" s="274" t="s">
        <v>82</v>
      </c>
      <c r="D55" s="479" t="s">
        <v>83</v>
      </c>
      <c r="E55" s="248" t="s">
        <v>76</v>
      </c>
      <c r="F55" s="252" t="s">
        <v>171</v>
      </c>
      <c r="G55" s="289" t="s">
        <v>72</v>
      </c>
      <c r="H55" s="252" t="s">
        <v>72</v>
      </c>
      <c r="I55" s="253" t="s">
        <v>78</v>
      </c>
      <c r="J55" s="254" t="s">
        <v>79</v>
      </c>
      <c r="K55" s="297" t="s">
        <v>78</v>
      </c>
      <c r="L55" s="275" t="s">
        <v>208</v>
      </c>
      <c r="M55" s="276">
        <v>45001</v>
      </c>
      <c r="N55" s="276">
        <v>45001</v>
      </c>
      <c r="O55" s="276"/>
      <c r="P55" s="453"/>
      <c r="Q55" s="453">
        <v>0</v>
      </c>
      <c r="R55" s="453">
        <v>0</v>
      </c>
      <c r="S55" s="454">
        <f t="shared" si="9"/>
        <v>0</v>
      </c>
      <c r="T55" s="248">
        <v>0</v>
      </c>
      <c r="U55" s="453">
        <v>0</v>
      </c>
      <c r="V55" s="248">
        <v>1</v>
      </c>
      <c r="W55" s="453">
        <v>263.87</v>
      </c>
      <c r="X55" s="447">
        <v>0.5</v>
      </c>
      <c r="Y55" s="454">
        <v>263.87</v>
      </c>
      <c r="Z55" s="515">
        <v>263.87</v>
      </c>
      <c r="AA55" s="353" t="s">
        <v>81</v>
      </c>
      <c r="AB55" s="13"/>
      <c r="AC55" s="13"/>
    </row>
    <row r="56" spans="1:29" ht="28.5" x14ac:dyDescent="0.2">
      <c r="A56" s="273" t="s">
        <v>329</v>
      </c>
      <c r="B56" s="297" t="s">
        <v>330</v>
      </c>
      <c r="C56" s="506" t="s">
        <v>107</v>
      </c>
      <c r="D56" s="466" t="s">
        <v>108</v>
      </c>
      <c r="E56" s="476" t="s">
        <v>76</v>
      </c>
      <c r="F56" s="252" t="s">
        <v>171</v>
      </c>
      <c r="G56" s="289" t="s">
        <v>72</v>
      </c>
      <c r="H56" s="252" t="s">
        <v>72</v>
      </c>
      <c r="I56" s="252" t="s">
        <v>78</v>
      </c>
      <c r="J56" s="289" t="s">
        <v>79</v>
      </c>
      <c r="K56" s="297" t="s">
        <v>78</v>
      </c>
      <c r="L56" s="516" t="s">
        <v>129</v>
      </c>
      <c r="M56" s="517">
        <v>45005</v>
      </c>
      <c r="N56" s="517">
        <v>45006</v>
      </c>
      <c r="O56" s="518"/>
      <c r="P56" s="493"/>
      <c r="Q56" s="493">
        <v>0</v>
      </c>
      <c r="R56" s="493">
        <v>0</v>
      </c>
      <c r="S56" s="494">
        <f t="shared" si="9"/>
        <v>0</v>
      </c>
      <c r="T56" s="514">
        <v>1</v>
      </c>
      <c r="U56" s="519">
        <v>527.75</v>
      </c>
      <c r="V56" s="514">
        <v>1</v>
      </c>
      <c r="W56" s="519">
        <v>263.87</v>
      </c>
      <c r="X56" s="496">
        <v>0.5</v>
      </c>
      <c r="Y56" s="494">
        <f t="shared" ref="Y56" si="16">(T56*U56)+(V56*W56)</f>
        <v>791.62</v>
      </c>
      <c r="Z56" s="464">
        <f t="shared" ref="Z56" si="17">SUM(S56+Y56)</f>
        <v>791.62</v>
      </c>
      <c r="AA56" s="348" t="s">
        <v>81</v>
      </c>
      <c r="AB56" s="13"/>
      <c r="AC56" s="13"/>
    </row>
    <row r="57" spans="1:29" ht="28.5" x14ac:dyDescent="0.2">
      <c r="A57" s="273" t="s">
        <v>329</v>
      </c>
      <c r="B57" s="297" t="s">
        <v>330</v>
      </c>
      <c r="C57" s="274" t="s">
        <v>209</v>
      </c>
      <c r="D57" s="249" t="s">
        <v>210</v>
      </c>
      <c r="E57" s="248" t="s">
        <v>76</v>
      </c>
      <c r="F57" s="252" t="s">
        <v>171</v>
      </c>
      <c r="G57" s="289" t="s">
        <v>72</v>
      </c>
      <c r="H57" s="252" t="s">
        <v>72</v>
      </c>
      <c r="I57" s="252" t="s">
        <v>78</v>
      </c>
      <c r="J57" s="289" t="s">
        <v>79</v>
      </c>
      <c r="K57" s="297" t="s">
        <v>78</v>
      </c>
      <c r="L57" s="465" t="s">
        <v>120</v>
      </c>
      <c r="M57" s="478">
        <v>45006</v>
      </c>
      <c r="N57" s="478">
        <v>45006</v>
      </c>
      <c r="O57" s="439"/>
      <c r="P57" s="286"/>
      <c r="Q57" s="286">
        <v>0</v>
      </c>
      <c r="R57" s="286">
        <v>0</v>
      </c>
      <c r="S57" s="464">
        <f t="shared" si="9"/>
        <v>0</v>
      </c>
      <c r="T57" s="300">
        <v>0</v>
      </c>
      <c r="U57" s="512">
        <v>0</v>
      </c>
      <c r="V57" s="300">
        <v>1</v>
      </c>
      <c r="W57" s="512">
        <v>263.87</v>
      </c>
      <c r="X57" s="477">
        <v>0.5</v>
      </c>
      <c r="Y57" s="513">
        <v>263.87</v>
      </c>
      <c r="Z57" s="513">
        <v>263.87</v>
      </c>
      <c r="AA57" s="536" t="s">
        <v>81</v>
      </c>
      <c r="AB57" s="13"/>
      <c r="AC57" s="13"/>
    </row>
    <row r="58" spans="1:29" ht="28.5" x14ac:dyDescent="0.2">
      <c r="A58" s="273" t="s">
        <v>329</v>
      </c>
      <c r="B58" s="297" t="s">
        <v>330</v>
      </c>
      <c r="C58" s="469" t="s">
        <v>211</v>
      </c>
      <c r="D58" s="466" t="s">
        <v>212</v>
      </c>
      <c r="E58" s="381" t="s">
        <v>76</v>
      </c>
      <c r="F58" s="252" t="s">
        <v>171</v>
      </c>
      <c r="G58" s="289" t="s">
        <v>72</v>
      </c>
      <c r="H58" s="252" t="s">
        <v>72</v>
      </c>
      <c r="I58" s="252" t="s">
        <v>78</v>
      </c>
      <c r="J58" s="289" t="s">
        <v>79</v>
      </c>
      <c r="K58" s="297" t="s">
        <v>78</v>
      </c>
      <c r="L58" s="465" t="s">
        <v>120</v>
      </c>
      <c r="M58" s="478">
        <v>45006</v>
      </c>
      <c r="N58" s="478">
        <v>45006</v>
      </c>
      <c r="O58" s="439"/>
      <c r="P58" s="286"/>
      <c r="Q58" s="286">
        <v>0</v>
      </c>
      <c r="R58" s="286">
        <v>0</v>
      </c>
      <c r="S58" s="464">
        <f t="shared" si="9"/>
        <v>0</v>
      </c>
      <c r="T58" s="300">
        <v>0</v>
      </c>
      <c r="U58" s="512">
        <v>0</v>
      </c>
      <c r="V58" s="300">
        <v>1</v>
      </c>
      <c r="W58" s="512">
        <v>263.87</v>
      </c>
      <c r="X58" s="477">
        <v>0.5</v>
      </c>
      <c r="Y58" s="513">
        <v>263.87</v>
      </c>
      <c r="Z58" s="513">
        <v>263.87</v>
      </c>
      <c r="AA58" s="353" t="s">
        <v>81</v>
      </c>
      <c r="AB58" s="13"/>
      <c r="AC58" s="13"/>
    </row>
    <row r="59" spans="1:29" ht="28.5" x14ac:dyDescent="0.2">
      <c r="A59" s="273" t="s">
        <v>329</v>
      </c>
      <c r="B59" s="297" t="s">
        <v>330</v>
      </c>
      <c r="C59" s="274" t="s">
        <v>111</v>
      </c>
      <c r="D59" s="249" t="s">
        <v>112</v>
      </c>
      <c r="E59" s="248" t="s">
        <v>76</v>
      </c>
      <c r="F59" s="290" t="s">
        <v>171</v>
      </c>
      <c r="G59" s="289" t="s">
        <v>72</v>
      </c>
      <c r="H59" s="252" t="s">
        <v>72</v>
      </c>
      <c r="I59" s="252" t="s">
        <v>78</v>
      </c>
      <c r="J59" s="289" t="s">
        <v>79</v>
      </c>
      <c r="K59" s="297" t="s">
        <v>78</v>
      </c>
      <c r="L59" s="275" t="s">
        <v>129</v>
      </c>
      <c r="M59" s="478">
        <v>45005</v>
      </c>
      <c r="N59" s="478">
        <v>45006</v>
      </c>
      <c r="O59" s="439"/>
      <c r="P59" s="286"/>
      <c r="Q59" s="286">
        <v>0</v>
      </c>
      <c r="R59" s="286">
        <v>0</v>
      </c>
      <c r="S59" s="464">
        <f t="shared" si="9"/>
        <v>0</v>
      </c>
      <c r="T59" s="248">
        <v>1</v>
      </c>
      <c r="U59" s="453">
        <v>527.75</v>
      </c>
      <c r="V59" s="248">
        <v>1</v>
      </c>
      <c r="W59" s="453">
        <v>263.87</v>
      </c>
      <c r="X59" s="249">
        <v>1.5</v>
      </c>
      <c r="Y59" s="464">
        <f t="shared" ref="Y59" si="18">(T59*U59)+(V59*W59)</f>
        <v>791.62</v>
      </c>
      <c r="Z59" s="454">
        <f t="shared" ref="Z59" si="19">SUM(S59+Y59)</f>
        <v>791.62</v>
      </c>
      <c r="AA59" s="537" t="s">
        <v>81</v>
      </c>
      <c r="AB59" s="13"/>
      <c r="AC59" s="13"/>
    </row>
    <row r="60" spans="1:29" ht="28.5" x14ac:dyDescent="0.2">
      <c r="A60" s="273" t="s">
        <v>329</v>
      </c>
      <c r="B60" s="297" t="s">
        <v>330</v>
      </c>
      <c r="C60" s="520" t="s">
        <v>135</v>
      </c>
      <c r="D60" s="496" t="s">
        <v>136</v>
      </c>
      <c r="E60" s="288" t="s">
        <v>76</v>
      </c>
      <c r="F60" s="252" t="s">
        <v>109</v>
      </c>
      <c r="G60" s="289" t="s">
        <v>72</v>
      </c>
      <c r="H60" s="252" t="s">
        <v>72</v>
      </c>
      <c r="I60" s="252" t="s">
        <v>78</v>
      </c>
      <c r="J60" s="338" t="s">
        <v>79</v>
      </c>
      <c r="K60" s="248" t="s">
        <v>78</v>
      </c>
      <c r="L60" s="249" t="s">
        <v>213</v>
      </c>
      <c r="M60" s="276">
        <v>45006</v>
      </c>
      <c r="N60" s="276">
        <v>45006</v>
      </c>
      <c r="O60" s="439"/>
      <c r="P60" s="286"/>
      <c r="Q60" s="286">
        <v>0</v>
      </c>
      <c r="R60" s="286">
        <v>0</v>
      </c>
      <c r="S60" s="464">
        <f t="shared" si="9"/>
        <v>0</v>
      </c>
      <c r="T60" s="253">
        <v>0</v>
      </c>
      <c r="U60" s="493">
        <v>0</v>
      </c>
      <c r="V60" s="253">
        <v>1</v>
      </c>
      <c r="W60" s="493">
        <v>263.87</v>
      </c>
      <c r="X60" s="521">
        <v>0.5</v>
      </c>
      <c r="Y60" s="494">
        <v>263.87</v>
      </c>
      <c r="Z60" s="494">
        <v>263.87</v>
      </c>
      <c r="AA60" s="536" t="s">
        <v>81</v>
      </c>
      <c r="AB60" s="13"/>
      <c r="AC60" s="13"/>
    </row>
    <row r="61" spans="1:29" ht="28.5" x14ac:dyDescent="0.2">
      <c r="A61" s="273" t="s">
        <v>329</v>
      </c>
      <c r="B61" s="297" t="s">
        <v>330</v>
      </c>
      <c r="C61" s="274" t="s">
        <v>118</v>
      </c>
      <c r="D61" s="249" t="s">
        <v>119</v>
      </c>
      <c r="E61" s="252" t="s">
        <v>76</v>
      </c>
      <c r="F61" s="252" t="s">
        <v>109</v>
      </c>
      <c r="G61" s="289" t="s">
        <v>72</v>
      </c>
      <c r="H61" s="252" t="s">
        <v>72</v>
      </c>
      <c r="I61" s="252" t="s">
        <v>78</v>
      </c>
      <c r="J61" s="338" t="s">
        <v>79</v>
      </c>
      <c r="K61" s="248" t="s">
        <v>78</v>
      </c>
      <c r="L61" s="249" t="s">
        <v>213</v>
      </c>
      <c r="M61" s="276">
        <v>45006</v>
      </c>
      <c r="N61" s="276">
        <v>45006</v>
      </c>
      <c r="O61" s="439"/>
      <c r="P61" s="286"/>
      <c r="Q61" s="286">
        <v>0</v>
      </c>
      <c r="R61" s="286">
        <v>0</v>
      </c>
      <c r="S61" s="464">
        <f t="shared" si="9"/>
        <v>0</v>
      </c>
      <c r="T61" s="252">
        <v>0</v>
      </c>
      <c r="U61" s="286">
        <v>0</v>
      </c>
      <c r="V61" s="252">
        <v>1</v>
      </c>
      <c r="W61" s="286">
        <v>263.87</v>
      </c>
      <c r="X61" s="440">
        <v>0.5</v>
      </c>
      <c r="Y61" s="464">
        <v>263.87</v>
      </c>
      <c r="Z61" s="464">
        <v>263.87</v>
      </c>
      <c r="AA61" s="281" t="s">
        <v>81</v>
      </c>
      <c r="AB61" s="13"/>
      <c r="AC61" s="13"/>
    </row>
    <row r="62" spans="1:29" ht="28.5" x14ac:dyDescent="0.2">
      <c r="A62" s="273" t="s">
        <v>329</v>
      </c>
      <c r="B62" s="297" t="s">
        <v>330</v>
      </c>
      <c r="C62" s="506" t="s">
        <v>214</v>
      </c>
      <c r="D62" s="249" t="s">
        <v>215</v>
      </c>
      <c r="E62" s="290" t="s">
        <v>76</v>
      </c>
      <c r="F62" s="252" t="s">
        <v>109</v>
      </c>
      <c r="G62" s="289" t="s">
        <v>72</v>
      </c>
      <c r="H62" s="252" t="s">
        <v>72</v>
      </c>
      <c r="I62" s="252" t="s">
        <v>78</v>
      </c>
      <c r="J62" s="338" t="s">
        <v>79</v>
      </c>
      <c r="K62" s="248" t="s">
        <v>78</v>
      </c>
      <c r="L62" s="249" t="s">
        <v>216</v>
      </c>
      <c r="M62" s="276">
        <v>45005</v>
      </c>
      <c r="N62" s="276">
        <v>45005</v>
      </c>
      <c r="O62" s="439"/>
      <c r="P62" s="286"/>
      <c r="Q62" s="286">
        <v>0</v>
      </c>
      <c r="R62" s="286">
        <v>0</v>
      </c>
      <c r="S62" s="464">
        <f t="shared" si="9"/>
        <v>0</v>
      </c>
      <c r="T62" s="252">
        <v>0</v>
      </c>
      <c r="U62" s="286">
        <v>0</v>
      </c>
      <c r="V62" s="252">
        <v>1</v>
      </c>
      <c r="W62" s="286">
        <v>263.87</v>
      </c>
      <c r="X62" s="440">
        <v>0.5</v>
      </c>
      <c r="Y62" s="464">
        <v>263.87</v>
      </c>
      <c r="Z62" s="464">
        <v>263.87</v>
      </c>
      <c r="AA62" s="281" t="s">
        <v>81</v>
      </c>
      <c r="AB62" s="13"/>
      <c r="AC62" s="13"/>
    </row>
    <row r="63" spans="1:29" ht="28.5" x14ac:dyDescent="0.2">
      <c r="A63" s="273" t="s">
        <v>329</v>
      </c>
      <c r="B63" s="297" t="s">
        <v>330</v>
      </c>
      <c r="C63" s="520" t="s">
        <v>217</v>
      </c>
      <c r="D63" s="466" t="s">
        <v>218</v>
      </c>
      <c r="E63" s="474" t="s">
        <v>76</v>
      </c>
      <c r="F63" s="300" t="s">
        <v>109</v>
      </c>
      <c r="G63" s="289" t="s">
        <v>72</v>
      </c>
      <c r="H63" s="252" t="s">
        <v>72</v>
      </c>
      <c r="I63" s="252" t="s">
        <v>78</v>
      </c>
      <c r="J63" s="289" t="s">
        <v>79</v>
      </c>
      <c r="K63" s="253" t="s">
        <v>78</v>
      </c>
      <c r="L63" s="467" t="s">
        <v>120</v>
      </c>
      <c r="M63" s="276">
        <v>45005</v>
      </c>
      <c r="N63" s="276">
        <v>45005</v>
      </c>
      <c r="O63" s="439"/>
      <c r="P63" s="286"/>
      <c r="Q63" s="286">
        <v>0</v>
      </c>
      <c r="R63" s="286">
        <v>0</v>
      </c>
      <c r="S63" s="464">
        <f t="shared" si="9"/>
        <v>0</v>
      </c>
      <c r="T63" s="252">
        <v>0</v>
      </c>
      <c r="U63" s="286">
        <v>0</v>
      </c>
      <c r="V63" s="252">
        <v>1</v>
      </c>
      <c r="W63" s="286">
        <v>263.87</v>
      </c>
      <c r="X63" s="440">
        <v>0.5</v>
      </c>
      <c r="Y63" s="464">
        <v>263.87</v>
      </c>
      <c r="Z63" s="464">
        <v>263.87</v>
      </c>
      <c r="AA63" s="281" t="s">
        <v>81</v>
      </c>
      <c r="AB63" s="13"/>
      <c r="AC63" s="13"/>
    </row>
    <row r="64" spans="1:29" ht="28.5" x14ac:dyDescent="0.2">
      <c r="A64" s="273" t="s">
        <v>329</v>
      </c>
      <c r="B64" s="297" t="s">
        <v>330</v>
      </c>
      <c r="C64" s="274" t="s">
        <v>121</v>
      </c>
      <c r="D64" s="248" t="s">
        <v>122</v>
      </c>
      <c r="E64" s="248" t="s">
        <v>76</v>
      </c>
      <c r="F64" s="248" t="s">
        <v>109</v>
      </c>
      <c r="G64" s="289" t="s">
        <v>72</v>
      </c>
      <c r="H64" s="252" t="s">
        <v>72</v>
      </c>
      <c r="I64" s="252" t="s">
        <v>78</v>
      </c>
      <c r="J64" s="289" t="s">
        <v>79</v>
      </c>
      <c r="K64" s="252" t="s">
        <v>78</v>
      </c>
      <c r="L64" s="255" t="s">
        <v>219</v>
      </c>
      <c r="M64" s="256">
        <v>45006</v>
      </c>
      <c r="N64" s="256">
        <v>45006</v>
      </c>
      <c r="O64" s="257"/>
      <c r="P64" s="286"/>
      <c r="Q64" s="286">
        <v>0</v>
      </c>
      <c r="R64" s="286">
        <v>0</v>
      </c>
      <c r="S64" s="464">
        <f t="shared" si="9"/>
        <v>0</v>
      </c>
      <c r="T64" s="252">
        <v>0</v>
      </c>
      <c r="U64" s="286">
        <v>0</v>
      </c>
      <c r="V64" s="252">
        <v>1</v>
      </c>
      <c r="W64" s="286">
        <v>263.87</v>
      </c>
      <c r="X64" s="440">
        <v>0.5</v>
      </c>
      <c r="Y64" s="464">
        <v>263.87</v>
      </c>
      <c r="Z64" s="464">
        <v>263.87</v>
      </c>
      <c r="AA64" s="281" t="s">
        <v>81</v>
      </c>
      <c r="AB64" s="13"/>
      <c r="AC64" s="13"/>
    </row>
    <row r="65" spans="1:29" ht="28.5" x14ac:dyDescent="0.2">
      <c r="A65" s="273" t="s">
        <v>329</v>
      </c>
      <c r="B65" s="297" t="s">
        <v>330</v>
      </c>
      <c r="C65" s="362" t="s">
        <v>220</v>
      </c>
      <c r="D65" s="249" t="s">
        <v>221</v>
      </c>
      <c r="E65" s="248" t="s">
        <v>76</v>
      </c>
      <c r="F65" s="248" t="s">
        <v>109</v>
      </c>
      <c r="G65" s="289" t="s">
        <v>72</v>
      </c>
      <c r="H65" s="252" t="s">
        <v>72</v>
      </c>
      <c r="I65" s="252" t="s">
        <v>78</v>
      </c>
      <c r="J65" s="289" t="s">
        <v>79</v>
      </c>
      <c r="K65" s="252" t="s">
        <v>78</v>
      </c>
      <c r="L65" s="255" t="s">
        <v>222</v>
      </c>
      <c r="M65" s="256">
        <v>45006</v>
      </c>
      <c r="N65" s="256">
        <v>45006</v>
      </c>
      <c r="O65" s="257"/>
      <c r="P65" s="286"/>
      <c r="Q65" s="286">
        <v>0</v>
      </c>
      <c r="R65" s="286">
        <v>0</v>
      </c>
      <c r="S65" s="464">
        <f t="shared" si="9"/>
        <v>0</v>
      </c>
      <c r="T65" s="252">
        <v>0</v>
      </c>
      <c r="U65" s="286">
        <v>0</v>
      </c>
      <c r="V65" s="252">
        <v>1</v>
      </c>
      <c r="W65" s="286">
        <v>263.87</v>
      </c>
      <c r="X65" s="440">
        <v>0.5</v>
      </c>
      <c r="Y65" s="464">
        <v>263.87</v>
      </c>
      <c r="Z65" s="464">
        <v>263.87</v>
      </c>
      <c r="AA65" s="281" t="s">
        <v>81</v>
      </c>
      <c r="AB65" s="13"/>
      <c r="AC65" s="13"/>
    </row>
    <row r="66" spans="1:29" ht="28.5" x14ac:dyDescent="0.2">
      <c r="A66" s="273" t="s">
        <v>329</v>
      </c>
      <c r="B66" s="297" t="s">
        <v>330</v>
      </c>
      <c r="C66" s="274" t="s">
        <v>223</v>
      </c>
      <c r="D66" s="249" t="s">
        <v>224</v>
      </c>
      <c r="E66" s="248" t="s">
        <v>76</v>
      </c>
      <c r="F66" s="248" t="s">
        <v>109</v>
      </c>
      <c r="G66" s="289" t="s">
        <v>72</v>
      </c>
      <c r="H66" s="252" t="s">
        <v>72</v>
      </c>
      <c r="I66" s="252" t="s">
        <v>78</v>
      </c>
      <c r="J66" s="289" t="s">
        <v>79</v>
      </c>
      <c r="K66" s="252" t="s">
        <v>78</v>
      </c>
      <c r="L66" s="255" t="s">
        <v>225</v>
      </c>
      <c r="M66" s="256">
        <v>45006</v>
      </c>
      <c r="N66" s="256">
        <v>45007</v>
      </c>
      <c r="O66" s="257"/>
      <c r="P66" s="286"/>
      <c r="Q66" s="286">
        <v>0</v>
      </c>
      <c r="R66" s="286">
        <v>0</v>
      </c>
      <c r="S66" s="464">
        <f t="shared" si="9"/>
        <v>0</v>
      </c>
      <c r="T66" s="252">
        <v>0</v>
      </c>
      <c r="U66" s="286">
        <v>0</v>
      </c>
      <c r="V66" s="252">
        <v>2</v>
      </c>
      <c r="W66" s="286">
        <v>263.87</v>
      </c>
      <c r="X66" s="522">
        <v>1</v>
      </c>
      <c r="Y66" s="464">
        <v>527.74</v>
      </c>
      <c r="Z66" s="464">
        <v>527.74</v>
      </c>
      <c r="AA66" s="281" t="s">
        <v>81</v>
      </c>
      <c r="AB66" s="13"/>
      <c r="AC66" s="13"/>
    </row>
    <row r="67" spans="1:29" ht="28.5" x14ac:dyDescent="0.2">
      <c r="A67" s="273" t="s">
        <v>329</v>
      </c>
      <c r="B67" s="297" t="s">
        <v>330</v>
      </c>
      <c r="C67" s="274" t="s">
        <v>127</v>
      </c>
      <c r="D67" s="249" t="s">
        <v>128</v>
      </c>
      <c r="E67" s="288" t="s">
        <v>76</v>
      </c>
      <c r="F67" s="253" t="s">
        <v>109</v>
      </c>
      <c r="G67" s="289" t="s">
        <v>72</v>
      </c>
      <c r="H67" s="252" t="s">
        <v>72</v>
      </c>
      <c r="I67" s="252" t="s">
        <v>78</v>
      </c>
      <c r="J67" s="289" t="s">
        <v>79</v>
      </c>
      <c r="K67" s="252" t="s">
        <v>78</v>
      </c>
      <c r="L67" s="302" t="s">
        <v>226</v>
      </c>
      <c r="M67" s="256">
        <v>45006</v>
      </c>
      <c r="N67" s="256">
        <v>45007</v>
      </c>
      <c r="O67" s="257"/>
      <c r="P67" s="286"/>
      <c r="Q67" s="286">
        <v>0</v>
      </c>
      <c r="R67" s="286">
        <v>0</v>
      </c>
      <c r="S67" s="464">
        <f t="shared" si="9"/>
        <v>0</v>
      </c>
      <c r="T67" s="252">
        <v>0</v>
      </c>
      <c r="U67" s="286">
        <v>0</v>
      </c>
      <c r="V67" s="252">
        <v>2</v>
      </c>
      <c r="W67" s="286">
        <v>263.87</v>
      </c>
      <c r="X67" s="522">
        <v>1</v>
      </c>
      <c r="Y67" s="464">
        <v>527.74</v>
      </c>
      <c r="Z67" s="464">
        <v>527.74</v>
      </c>
      <c r="AA67" s="281" t="s">
        <v>81</v>
      </c>
      <c r="AB67" s="13"/>
      <c r="AC67" s="13"/>
    </row>
    <row r="68" spans="1:29" ht="28.5" x14ac:dyDescent="0.2">
      <c r="A68" s="273" t="s">
        <v>329</v>
      </c>
      <c r="B68" s="297" t="s">
        <v>330</v>
      </c>
      <c r="C68" s="274" t="s">
        <v>130</v>
      </c>
      <c r="D68" s="249" t="s">
        <v>131</v>
      </c>
      <c r="E68" s="290" t="s">
        <v>76</v>
      </c>
      <c r="F68" s="252" t="s">
        <v>109</v>
      </c>
      <c r="G68" s="289" t="s">
        <v>72</v>
      </c>
      <c r="H68" s="252" t="s">
        <v>72</v>
      </c>
      <c r="I68" s="252" t="s">
        <v>78</v>
      </c>
      <c r="J68" s="289" t="s">
        <v>79</v>
      </c>
      <c r="K68" s="297" t="s">
        <v>78</v>
      </c>
      <c r="L68" s="249" t="s">
        <v>227</v>
      </c>
      <c r="M68" s="305">
        <v>45006</v>
      </c>
      <c r="N68" s="256">
        <v>45006</v>
      </c>
      <c r="O68" s="257"/>
      <c r="P68" s="286"/>
      <c r="Q68" s="286">
        <v>0</v>
      </c>
      <c r="R68" s="286">
        <v>0</v>
      </c>
      <c r="S68" s="464">
        <f t="shared" si="9"/>
        <v>0</v>
      </c>
      <c r="T68" s="252">
        <v>0</v>
      </c>
      <c r="U68" s="286">
        <v>0</v>
      </c>
      <c r="V68" s="252">
        <v>1</v>
      </c>
      <c r="W68" s="286">
        <v>263.87</v>
      </c>
      <c r="X68" s="522">
        <v>0.5</v>
      </c>
      <c r="Y68" s="464">
        <v>263.87</v>
      </c>
      <c r="Z68" s="464">
        <v>263.87</v>
      </c>
      <c r="AA68" s="281" t="s">
        <v>81</v>
      </c>
      <c r="AB68" s="13"/>
      <c r="AC68" s="13"/>
    </row>
    <row r="69" spans="1:29" ht="28.5" x14ac:dyDescent="0.2">
      <c r="A69" s="273" t="s">
        <v>329</v>
      </c>
      <c r="B69" s="297" t="s">
        <v>330</v>
      </c>
      <c r="C69" s="274" t="s">
        <v>228</v>
      </c>
      <c r="D69" s="249" t="s">
        <v>229</v>
      </c>
      <c r="E69" s="290" t="s">
        <v>76</v>
      </c>
      <c r="F69" s="300" t="s">
        <v>109</v>
      </c>
      <c r="G69" s="289" t="s">
        <v>72</v>
      </c>
      <c r="H69" s="252" t="s">
        <v>72</v>
      </c>
      <c r="I69" s="252" t="s">
        <v>78</v>
      </c>
      <c r="J69" s="289" t="s">
        <v>79</v>
      </c>
      <c r="K69" s="297" t="s">
        <v>78</v>
      </c>
      <c r="L69" s="249" t="s">
        <v>230</v>
      </c>
      <c r="M69" s="523">
        <v>45006</v>
      </c>
      <c r="N69" s="395">
        <v>45006</v>
      </c>
      <c r="O69" s="396"/>
      <c r="P69" s="512"/>
      <c r="Q69" s="286">
        <v>0</v>
      </c>
      <c r="R69" s="286">
        <v>0</v>
      </c>
      <c r="S69" s="464">
        <f t="shared" si="9"/>
        <v>0</v>
      </c>
      <c r="T69" s="252">
        <v>0</v>
      </c>
      <c r="U69" s="286">
        <v>0</v>
      </c>
      <c r="V69" s="252">
        <v>1</v>
      </c>
      <c r="W69" s="286">
        <v>263.87</v>
      </c>
      <c r="X69" s="522">
        <v>0.5</v>
      </c>
      <c r="Y69" s="464">
        <v>263.87</v>
      </c>
      <c r="Z69" s="464">
        <v>263.87</v>
      </c>
      <c r="AA69" s="281" t="s">
        <v>81</v>
      </c>
      <c r="AB69" s="13"/>
      <c r="AC69" s="13"/>
    </row>
    <row r="70" spans="1:29" ht="28.5" x14ac:dyDescent="0.2">
      <c r="A70" s="273" t="s">
        <v>329</v>
      </c>
      <c r="B70" s="297" t="s">
        <v>330</v>
      </c>
      <c r="C70" s="507" t="s">
        <v>132</v>
      </c>
      <c r="D70" s="466" t="s">
        <v>133</v>
      </c>
      <c r="E70" s="524" t="s">
        <v>76</v>
      </c>
      <c r="F70" s="248" t="s">
        <v>109</v>
      </c>
      <c r="G70" s="289" t="s">
        <v>72</v>
      </c>
      <c r="H70" s="252" t="s">
        <v>72</v>
      </c>
      <c r="I70" s="252" t="s">
        <v>78</v>
      </c>
      <c r="J70" s="289" t="s">
        <v>79</v>
      </c>
      <c r="K70" s="297" t="s">
        <v>78</v>
      </c>
      <c r="L70" s="275" t="s">
        <v>226</v>
      </c>
      <c r="M70" s="276">
        <v>45006</v>
      </c>
      <c r="N70" s="276">
        <v>45007</v>
      </c>
      <c r="O70" s="276"/>
      <c r="P70" s="453"/>
      <c r="Q70" s="525">
        <v>0</v>
      </c>
      <c r="R70" s="512">
        <v>0</v>
      </c>
      <c r="S70" s="513">
        <f>Q70+R70</f>
        <v>0</v>
      </c>
      <c r="T70" s="300">
        <v>0</v>
      </c>
      <c r="U70" s="512">
        <v>0</v>
      </c>
      <c r="V70" s="300">
        <v>2</v>
      </c>
      <c r="W70" s="512">
        <v>263.87</v>
      </c>
      <c r="X70" s="526">
        <v>1</v>
      </c>
      <c r="Y70" s="513">
        <v>527.74</v>
      </c>
      <c r="Z70" s="513">
        <v>527.74</v>
      </c>
      <c r="AA70" s="353" t="s">
        <v>81</v>
      </c>
      <c r="AB70" s="13"/>
      <c r="AC70" s="13"/>
    </row>
    <row r="71" spans="1:29" ht="28.5" x14ac:dyDescent="0.2">
      <c r="A71" s="273" t="s">
        <v>329</v>
      </c>
      <c r="B71" s="297" t="s">
        <v>330</v>
      </c>
      <c r="C71" s="274" t="s">
        <v>138</v>
      </c>
      <c r="D71" s="249" t="s">
        <v>139</v>
      </c>
      <c r="E71" s="442" t="s">
        <v>76</v>
      </c>
      <c r="F71" s="248" t="s">
        <v>109</v>
      </c>
      <c r="G71" s="282" t="s">
        <v>72</v>
      </c>
      <c r="H71" s="253" t="s">
        <v>72</v>
      </c>
      <c r="I71" s="253" t="s">
        <v>78</v>
      </c>
      <c r="J71" s="254" t="s">
        <v>79</v>
      </c>
      <c r="K71" s="472" t="s">
        <v>78</v>
      </c>
      <c r="L71" s="465" t="s">
        <v>231</v>
      </c>
      <c r="M71" s="276">
        <v>45006</v>
      </c>
      <c r="N71" s="276">
        <v>45006</v>
      </c>
      <c r="O71" s="276"/>
      <c r="P71" s="453"/>
      <c r="Q71" s="286">
        <v>0</v>
      </c>
      <c r="R71" s="286">
        <v>0</v>
      </c>
      <c r="S71" s="464">
        <f t="shared" ref="S71:S89" si="20">Q71+R71</f>
        <v>0</v>
      </c>
      <c r="T71" s="252">
        <v>0</v>
      </c>
      <c r="U71" s="286">
        <v>0</v>
      </c>
      <c r="V71" s="252">
        <v>1</v>
      </c>
      <c r="W71" s="286">
        <v>263.87</v>
      </c>
      <c r="X71" s="522">
        <v>0.5</v>
      </c>
      <c r="Y71" s="464">
        <v>263.87</v>
      </c>
      <c r="Z71" s="464">
        <v>263.87</v>
      </c>
      <c r="AA71" s="281" t="s">
        <v>81</v>
      </c>
      <c r="AB71" s="13"/>
      <c r="AC71" s="13"/>
    </row>
    <row r="72" spans="1:29" ht="28.5" x14ac:dyDescent="0.2">
      <c r="A72" s="273" t="s">
        <v>329</v>
      </c>
      <c r="B72" s="297" t="s">
        <v>330</v>
      </c>
      <c r="C72" s="274" t="s">
        <v>141</v>
      </c>
      <c r="D72" s="249" t="s">
        <v>142</v>
      </c>
      <c r="E72" s="248" t="s">
        <v>76</v>
      </c>
      <c r="F72" s="527" t="s">
        <v>109</v>
      </c>
      <c r="G72" s="282" t="s">
        <v>72</v>
      </c>
      <c r="H72" s="253" t="s">
        <v>72</v>
      </c>
      <c r="I72" s="253" t="s">
        <v>78</v>
      </c>
      <c r="J72" s="254" t="s">
        <v>79</v>
      </c>
      <c r="K72" s="472" t="s">
        <v>78</v>
      </c>
      <c r="L72" s="465" t="s">
        <v>231</v>
      </c>
      <c r="M72" s="276">
        <v>45006</v>
      </c>
      <c r="N72" s="276">
        <v>45006</v>
      </c>
      <c r="O72" s="276"/>
      <c r="P72" s="453"/>
      <c r="Q72" s="286">
        <v>0</v>
      </c>
      <c r="R72" s="286">
        <v>0</v>
      </c>
      <c r="S72" s="464">
        <f t="shared" si="20"/>
        <v>0</v>
      </c>
      <c r="T72" s="252">
        <v>0</v>
      </c>
      <c r="U72" s="286">
        <v>0</v>
      </c>
      <c r="V72" s="252">
        <v>1</v>
      </c>
      <c r="W72" s="286">
        <v>263.87</v>
      </c>
      <c r="X72" s="522">
        <v>0.5</v>
      </c>
      <c r="Y72" s="464">
        <v>263.87</v>
      </c>
      <c r="Z72" s="464">
        <v>263.87</v>
      </c>
      <c r="AA72" s="281" t="s">
        <v>81</v>
      </c>
      <c r="AB72" s="13"/>
      <c r="AC72" s="13"/>
    </row>
    <row r="73" spans="1:29" ht="28.5" x14ac:dyDescent="0.2">
      <c r="A73" s="273" t="s">
        <v>329</v>
      </c>
      <c r="B73" s="297" t="s">
        <v>330</v>
      </c>
      <c r="C73" s="274" t="s">
        <v>232</v>
      </c>
      <c r="D73" s="249" t="s">
        <v>233</v>
      </c>
      <c r="E73" s="248" t="s">
        <v>76</v>
      </c>
      <c r="F73" s="527" t="s">
        <v>109</v>
      </c>
      <c r="G73" s="282" t="s">
        <v>72</v>
      </c>
      <c r="H73" s="253" t="s">
        <v>72</v>
      </c>
      <c r="I73" s="253" t="s">
        <v>78</v>
      </c>
      <c r="J73" s="254" t="s">
        <v>79</v>
      </c>
      <c r="K73" s="472" t="s">
        <v>78</v>
      </c>
      <c r="L73" s="465" t="s">
        <v>110</v>
      </c>
      <c r="M73" s="276">
        <v>45006</v>
      </c>
      <c r="N73" s="276">
        <v>45006</v>
      </c>
      <c r="O73" s="276"/>
      <c r="P73" s="453"/>
      <c r="Q73" s="286">
        <v>0</v>
      </c>
      <c r="R73" s="286">
        <v>0</v>
      </c>
      <c r="S73" s="464">
        <f t="shared" si="20"/>
        <v>0</v>
      </c>
      <c r="T73" s="252">
        <v>0</v>
      </c>
      <c r="U73" s="286">
        <v>0</v>
      </c>
      <c r="V73" s="252">
        <v>1</v>
      </c>
      <c r="W73" s="286">
        <v>263.87</v>
      </c>
      <c r="X73" s="522">
        <v>0.5</v>
      </c>
      <c r="Y73" s="464">
        <v>263.87</v>
      </c>
      <c r="Z73" s="464">
        <v>263.87</v>
      </c>
      <c r="AA73" s="281" t="s">
        <v>81</v>
      </c>
      <c r="AB73" s="13"/>
      <c r="AC73" s="13"/>
    </row>
    <row r="74" spans="1:29" ht="28.5" x14ac:dyDescent="0.2">
      <c r="A74" s="273" t="s">
        <v>329</v>
      </c>
      <c r="B74" s="297" t="s">
        <v>330</v>
      </c>
      <c r="C74" s="274" t="s">
        <v>234</v>
      </c>
      <c r="D74" s="249" t="s">
        <v>235</v>
      </c>
      <c r="E74" s="248" t="s">
        <v>76</v>
      </c>
      <c r="F74" s="527" t="s">
        <v>109</v>
      </c>
      <c r="G74" s="282" t="s">
        <v>72</v>
      </c>
      <c r="H74" s="253" t="s">
        <v>72</v>
      </c>
      <c r="I74" s="253" t="s">
        <v>78</v>
      </c>
      <c r="J74" s="254" t="s">
        <v>79</v>
      </c>
      <c r="K74" s="472" t="s">
        <v>78</v>
      </c>
      <c r="L74" s="465" t="s">
        <v>110</v>
      </c>
      <c r="M74" s="276">
        <v>45006</v>
      </c>
      <c r="N74" s="276">
        <v>45006</v>
      </c>
      <c r="O74" s="276"/>
      <c r="P74" s="453"/>
      <c r="Q74" s="286">
        <v>0</v>
      </c>
      <c r="R74" s="286">
        <v>0</v>
      </c>
      <c r="S74" s="464">
        <f t="shared" si="20"/>
        <v>0</v>
      </c>
      <c r="T74" s="252">
        <v>0</v>
      </c>
      <c r="U74" s="286">
        <v>0</v>
      </c>
      <c r="V74" s="252">
        <v>1</v>
      </c>
      <c r="W74" s="286">
        <v>263.87</v>
      </c>
      <c r="X74" s="522">
        <v>0.5</v>
      </c>
      <c r="Y74" s="464">
        <v>263.87</v>
      </c>
      <c r="Z74" s="464">
        <v>263.87</v>
      </c>
      <c r="AA74" s="281" t="s">
        <v>81</v>
      </c>
      <c r="AB74" s="13"/>
      <c r="AC74" s="13"/>
    </row>
    <row r="75" spans="1:29" ht="28.5" x14ac:dyDescent="0.2">
      <c r="A75" s="273" t="s">
        <v>329</v>
      </c>
      <c r="B75" s="297" t="s">
        <v>330</v>
      </c>
      <c r="C75" s="507" t="s">
        <v>102</v>
      </c>
      <c r="D75" s="249" t="s">
        <v>160</v>
      </c>
      <c r="E75" s="474" t="s">
        <v>76</v>
      </c>
      <c r="F75" s="300" t="s">
        <v>109</v>
      </c>
      <c r="G75" s="282" t="s">
        <v>72</v>
      </c>
      <c r="H75" s="253" t="s">
        <v>72</v>
      </c>
      <c r="I75" s="300" t="s">
        <v>78</v>
      </c>
      <c r="J75" s="301" t="s">
        <v>79</v>
      </c>
      <c r="K75" s="470" t="s">
        <v>78</v>
      </c>
      <c r="L75" s="275" t="s">
        <v>194</v>
      </c>
      <c r="M75" s="276">
        <v>45012</v>
      </c>
      <c r="N75" s="276">
        <v>45378</v>
      </c>
      <c r="O75" s="276"/>
      <c r="P75" s="453"/>
      <c r="Q75" s="525">
        <v>0</v>
      </c>
      <c r="R75" s="512">
        <v>0</v>
      </c>
      <c r="S75" s="513">
        <f t="shared" si="20"/>
        <v>0</v>
      </c>
      <c r="T75" s="300">
        <v>0</v>
      </c>
      <c r="U75" s="512">
        <v>0</v>
      </c>
      <c r="V75" s="300">
        <v>1</v>
      </c>
      <c r="W75" s="512">
        <v>263.87</v>
      </c>
      <c r="X75" s="526">
        <v>0.5</v>
      </c>
      <c r="Y75" s="513">
        <v>263.87</v>
      </c>
      <c r="Z75" s="513">
        <v>263.87</v>
      </c>
      <c r="AA75" s="353" t="s">
        <v>81</v>
      </c>
      <c r="AB75" s="13"/>
      <c r="AC75" s="13"/>
    </row>
    <row r="76" spans="1:29" ht="28.5" x14ac:dyDescent="0.2">
      <c r="A76" s="273" t="s">
        <v>329</v>
      </c>
      <c r="B76" s="297" t="s">
        <v>330</v>
      </c>
      <c r="C76" s="274" t="s">
        <v>176</v>
      </c>
      <c r="D76" s="249" t="s">
        <v>177</v>
      </c>
      <c r="E76" s="474" t="s">
        <v>76</v>
      </c>
      <c r="F76" s="300" t="s">
        <v>109</v>
      </c>
      <c r="G76" s="282" t="s">
        <v>72</v>
      </c>
      <c r="H76" s="253" t="s">
        <v>72</v>
      </c>
      <c r="I76" s="300" t="s">
        <v>78</v>
      </c>
      <c r="J76" s="301" t="s">
        <v>79</v>
      </c>
      <c r="K76" s="470" t="s">
        <v>78</v>
      </c>
      <c r="L76" s="485" t="s">
        <v>236</v>
      </c>
      <c r="M76" s="276">
        <v>45015</v>
      </c>
      <c r="N76" s="276">
        <v>45016</v>
      </c>
      <c r="O76" s="276"/>
      <c r="P76" s="453"/>
      <c r="Q76" s="525">
        <v>0</v>
      </c>
      <c r="R76" s="512">
        <v>0</v>
      </c>
      <c r="S76" s="513">
        <f t="shared" si="20"/>
        <v>0</v>
      </c>
      <c r="T76" s="300">
        <v>1</v>
      </c>
      <c r="U76" s="512">
        <v>527.75</v>
      </c>
      <c r="V76" s="300">
        <v>1</v>
      </c>
      <c r="W76" s="512">
        <v>263.87</v>
      </c>
      <c r="X76" s="526">
        <v>1.5</v>
      </c>
      <c r="Y76" s="513">
        <v>791.62</v>
      </c>
      <c r="Z76" s="513">
        <v>791.62</v>
      </c>
      <c r="AA76" s="353" t="s">
        <v>81</v>
      </c>
      <c r="AB76" s="13"/>
      <c r="AC76" s="13"/>
    </row>
    <row r="77" spans="1:29" ht="28.5" x14ac:dyDescent="0.2">
      <c r="A77" s="273" t="s">
        <v>329</v>
      </c>
      <c r="B77" s="297" t="s">
        <v>330</v>
      </c>
      <c r="C77" s="274" t="s">
        <v>180</v>
      </c>
      <c r="D77" s="471" t="s">
        <v>181</v>
      </c>
      <c r="E77" s="474" t="s">
        <v>76</v>
      </c>
      <c r="F77" s="300" t="s">
        <v>109</v>
      </c>
      <c r="G77" s="282" t="s">
        <v>72</v>
      </c>
      <c r="H77" s="253" t="s">
        <v>72</v>
      </c>
      <c r="I77" s="300" t="s">
        <v>78</v>
      </c>
      <c r="J77" s="301" t="s">
        <v>79</v>
      </c>
      <c r="K77" s="470" t="s">
        <v>78</v>
      </c>
      <c r="L77" s="485" t="s">
        <v>236</v>
      </c>
      <c r="M77" s="276">
        <v>45015</v>
      </c>
      <c r="N77" s="276">
        <v>45016</v>
      </c>
      <c r="O77" s="276"/>
      <c r="P77" s="453"/>
      <c r="Q77" s="525">
        <v>0</v>
      </c>
      <c r="R77" s="512">
        <v>0</v>
      </c>
      <c r="S77" s="513">
        <f t="shared" si="20"/>
        <v>0</v>
      </c>
      <c r="T77" s="300">
        <v>1</v>
      </c>
      <c r="U77" s="512">
        <v>527.75</v>
      </c>
      <c r="V77" s="300">
        <v>1</v>
      </c>
      <c r="W77" s="512">
        <v>263.87</v>
      </c>
      <c r="X77" s="526">
        <v>1.5</v>
      </c>
      <c r="Y77" s="513">
        <v>791.62</v>
      </c>
      <c r="Z77" s="513">
        <v>791.62</v>
      </c>
      <c r="AA77" s="353" t="s">
        <v>81</v>
      </c>
      <c r="AB77" s="13"/>
      <c r="AC77" s="13"/>
    </row>
    <row r="78" spans="1:29" ht="28.5" x14ac:dyDescent="0.2">
      <c r="A78" s="273" t="s">
        <v>329</v>
      </c>
      <c r="B78" s="297" t="s">
        <v>330</v>
      </c>
      <c r="C78" s="274" t="s">
        <v>105</v>
      </c>
      <c r="D78" s="473" t="s">
        <v>106</v>
      </c>
      <c r="E78" s="290" t="s">
        <v>76</v>
      </c>
      <c r="F78" s="300" t="s">
        <v>109</v>
      </c>
      <c r="G78" s="282" t="s">
        <v>72</v>
      </c>
      <c r="H78" s="253" t="s">
        <v>72</v>
      </c>
      <c r="I78" s="300" t="s">
        <v>78</v>
      </c>
      <c r="J78" s="301" t="s">
        <v>79</v>
      </c>
      <c r="K78" s="470" t="s">
        <v>78</v>
      </c>
      <c r="L78" s="275" t="s">
        <v>194</v>
      </c>
      <c r="M78" s="276">
        <v>45012</v>
      </c>
      <c r="N78" s="276">
        <v>45378</v>
      </c>
      <c r="O78" s="276"/>
      <c r="P78" s="453"/>
      <c r="Q78" s="525">
        <v>0</v>
      </c>
      <c r="R78" s="512">
        <v>0</v>
      </c>
      <c r="S78" s="513">
        <f t="shared" si="20"/>
        <v>0</v>
      </c>
      <c r="T78" s="300">
        <v>0</v>
      </c>
      <c r="U78" s="512">
        <v>0</v>
      </c>
      <c r="V78" s="300">
        <v>1</v>
      </c>
      <c r="W78" s="512">
        <v>263.87</v>
      </c>
      <c r="X78" s="526">
        <v>0.5</v>
      </c>
      <c r="Y78" s="513">
        <v>263.87</v>
      </c>
      <c r="Z78" s="513">
        <v>263.87</v>
      </c>
      <c r="AA78" s="353" t="s">
        <v>81</v>
      </c>
      <c r="AB78" s="13"/>
      <c r="AC78" s="13"/>
    </row>
    <row r="79" spans="1:29" ht="28.5" x14ac:dyDescent="0.2">
      <c r="A79" s="273" t="s">
        <v>329</v>
      </c>
      <c r="B79" s="297" t="s">
        <v>330</v>
      </c>
      <c r="C79" s="506" t="s">
        <v>192</v>
      </c>
      <c r="D79" s="249" t="s">
        <v>193</v>
      </c>
      <c r="E79" s="290" t="s">
        <v>76</v>
      </c>
      <c r="F79" s="252" t="s">
        <v>77</v>
      </c>
      <c r="G79" s="282" t="s">
        <v>72</v>
      </c>
      <c r="H79" s="253" t="s">
        <v>72</v>
      </c>
      <c r="I79" s="252" t="s">
        <v>78</v>
      </c>
      <c r="J79" s="289" t="s">
        <v>79</v>
      </c>
      <c r="K79" s="252" t="s">
        <v>78</v>
      </c>
      <c r="L79" s="255" t="s">
        <v>129</v>
      </c>
      <c r="M79" s="256">
        <v>45013</v>
      </c>
      <c r="N79" s="256">
        <v>45015</v>
      </c>
      <c r="O79" s="257"/>
      <c r="P79" s="286"/>
      <c r="Q79" s="286">
        <v>0</v>
      </c>
      <c r="R79" s="286">
        <v>0</v>
      </c>
      <c r="S79" s="464">
        <f t="shared" si="20"/>
        <v>0</v>
      </c>
      <c r="T79" s="252">
        <v>2</v>
      </c>
      <c r="U79" s="286">
        <v>527.75</v>
      </c>
      <c r="V79" s="252">
        <v>1</v>
      </c>
      <c r="W79" s="286">
        <v>263.87</v>
      </c>
      <c r="X79" s="252">
        <v>2.5</v>
      </c>
      <c r="Y79" s="464">
        <v>1319.37</v>
      </c>
      <c r="Z79" s="464">
        <v>1319.37</v>
      </c>
      <c r="AA79" s="281" t="s">
        <v>81</v>
      </c>
      <c r="AB79" s="13"/>
      <c r="AC79" s="13"/>
    </row>
    <row r="80" spans="1:29" ht="28.5" x14ac:dyDescent="0.2">
      <c r="A80" s="273" t="s">
        <v>329</v>
      </c>
      <c r="B80" s="297" t="s">
        <v>330</v>
      </c>
      <c r="C80" s="506" t="s">
        <v>195</v>
      </c>
      <c r="D80" s="248" t="s">
        <v>75</v>
      </c>
      <c r="E80" s="290" t="s">
        <v>76</v>
      </c>
      <c r="F80" s="252" t="s">
        <v>77</v>
      </c>
      <c r="G80" s="282" t="s">
        <v>72</v>
      </c>
      <c r="H80" s="253" t="s">
        <v>72</v>
      </c>
      <c r="I80" s="252" t="s">
        <v>78</v>
      </c>
      <c r="J80" s="289" t="s">
        <v>79</v>
      </c>
      <c r="K80" s="300" t="s">
        <v>78</v>
      </c>
      <c r="L80" s="302" t="s">
        <v>129</v>
      </c>
      <c r="M80" s="395">
        <v>45013</v>
      </c>
      <c r="N80" s="395">
        <v>45015</v>
      </c>
      <c r="O80" s="257"/>
      <c r="P80" s="286"/>
      <c r="Q80" s="286">
        <v>0</v>
      </c>
      <c r="R80" s="286">
        <v>0</v>
      </c>
      <c r="S80" s="464">
        <f t="shared" si="20"/>
        <v>0</v>
      </c>
      <c r="T80" s="252">
        <v>2</v>
      </c>
      <c r="U80" s="286">
        <v>527.75</v>
      </c>
      <c r="V80" s="252">
        <v>1</v>
      </c>
      <c r="W80" s="286">
        <v>263.87</v>
      </c>
      <c r="X80" s="252">
        <v>2.5</v>
      </c>
      <c r="Y80" s="464">
        <v>1319.37</v>
      </c>
      <c r="Z80" s="464">
        <v>1319.37</v>
      </c>
      <c r="AA80" s="281" t="s">
        <v>81</v>
      </c>
      <c r="AB80" s="13"/>
      <c r="AC80" s="13"/>
    </row>
    <row r="81" spans="1:29" ht="28.5" x14ac:dyDescent="0.2">
      <c r="A81" s="273" t="s">
        <v>329</v>
      </c>
      <c r="B81" s="297" t="s">
        <v>330</v>
      </c>
      <c r="C81" s="274" t="s">
        <v>118</v>
      </c>
      <c r="D81" s="249" t="s">
        <v>119</v>
      </c>
      <c r="E81" s="474" t="s">
        <v>76</v>
      </c>
      <c r="F81" s="300" t="s">
        <v>109</v>
      </c>
      <c r="G81" s="282" t="s">
        <v>72</v>
      </c>
      <c r="H81" s="253" t="s">
        <v>72</v>
      </c>
      <c r="I81" s="300" t="s">
        <v>78</v>
      </c>
      <c r="J81" s="301" t="s">
        <v>79</v>
      </c>
      <c r="K81" s="470" t="s">
        <v>78</v>
      </c>
      <c r="L81" s="275" t="s">
        <v>237</v>
      </c>
      <c r="M81" s="276">
        <v>45013</v>
      </c>
      <c r="N81" s="276">
        <v>45013</v>
      </c>
      <c r="O81" s="276"/>
      <c r="P81" s="453"/>
      <c r="Q81" s="512">
        <v>0</v>
      </c>
      <c r="R81" s="512">
        <v>0</v>
      </c>
      <c r="S81" s="513">
        <f t="shared" si="20"/>
        <v>0</v>
      </c>
      <c r="T81" s="300">
        <v>0</v>
      </c>
      <c r="U81" s="512">
        <v>0</v>
      </c>
      <c r="V81" s="300">
        <v>1</v>
      </c>
      <c r="W81" s="512">
        <v>263.87</v>
      </c>
      <c r="X81" s="526">
        <v>0.5</v>
      </c>
      <c r="Y81" s="513">
        <v>263.87</v>
      </c>
      <c r="Z81" s="513">
        <v>263.87</v>
      </c>
      <c r="AA81" s="353" t="s">
        <v>81</v>
      </c>
      <c r="AB81" s="13"/>
      <c r="AC81" s="13"/>
    </row>
    <row r="82" spans="1:29" ht="28.5" x14ac:dyDescent="0.2">
      <c r="A82" s="273" t="s">
        <v>329</v>
      </c>
      <c r="B82" s="297" t="s">
        <v>330</v>
      </c>
      <c r="C82" s="528" t="s">
        <v>121</v>
      </c>
      <c r="D82" s="248" t="s">
        <v>122</v>
      </c>
      <c r="E82" s="474" t="s">
        <v>76</v>
      </c>
      <c r="F82" s="300" t="s">
        <v>109</v>
      </c>
      <c r="G82" s="282" t="s">
        <v>72</v>
      </c>
      <c r="H82" s="253" t="s">
        <v>72</v>
      </c>
      <c r="I82" s="300" t="s">
        <v>78</v>
      </c>
      <c r="J82" s="301" t="s">
        <v>79</v>
      </c>
      <c r="K82" s="470" t="s">
        <v>78</v>
      </c>
      <c r="L82" s="275" t="s">
        <v>237</v>
      </c>
      <c r="M82" s="276">
        <v>45013</v>
      </c>
      <c r="N82" s="276">
        <v>45013</v>
      </c>
      <c r="O82" s="276"/>
      <c r="P82" s="453"/>
      <c r="Q82" s="512">
        <v>0</v>
      </c>
      <c r="R82" s="512">
        <v>0</v>
      </c>
      <c r="S82" s="513">
        <f t="shared" si="20"/>
        <v>0</v>
      </c>
      <c r="T82" s="300">
        <v>0</v>
      </c>
      <c r="U82" s="512">
        <v>0</v>
      </c>
      <c r="V82" s="300">
        <v>1</v>
      </c>
      <c r="W82" s="512">
        <v>263.87</v>
      </c>
      <c r="X82" s="526">
        <v>0.5</v>
      </c>
      <c r="Y82" s="513">
        <v>263.87</v>
      </c>
      <c r="Z82" s="513">
        <v>263.87</v>
      </c>
      <c r="AA82" s="353" t="s">
        <v>81</v>
      </c>
      <c r="AB82" s="13"/>
      <c r="AC82" s="13"/>
    </row>
    <row r="83" spans="1:29" ht="28.5" x14ac:dyDescent="0.2">
      <c r="A83" s="273" t="s">
        <v>329</v>
      </c>
      <c r="B83" s="297" t="s">
        <v>330</v>
      </c>
      <c r="C83" s="274" t="s">
        <v>134</v>
      </c>
      <c r="D83" s="249" t="s">
        <v>86</v>
      </c>
      <c r="E83" s="474" t="s">
        <v>76</v>
      </c>
      <c r="F83" s="300" t="s">
        <v>109</v>
      </c>
      <c r="G83" s="282" t="s">
        <v>72</v>
      </c>
      <c r="H83" s="253" t="s">
        <v>72</v>
      </c>
      <c r="I83" s="300" t="s">
        <v>78</v>
      </c>
      <c r="J83" s="301" t="s">
        <v>79</v>
      </c>
      <c r="K83" s="470" t="s">
        <v>78</v>
      </c>
      <c r="L83" s="275" t="s">
        <v>129</v>
      </c>
      <c r="M83" s="276">
        <v>45015</v>
      </c>
      <c r="N83" s="276">
        <v>45016</v>
      </c>
      <c r="O83" s="276"/>
      <c r="P83" s="453"/>
      <c r="Q83" s="512">
        <v>0</v>
      </c>
      <c r="R83" s="512">
        <v>0</v>
      </c>
      <c r="S83" s="513">
        <f t="shared" si="20"/>
        <v>0</v>
      </c>
      <c r="T83" s="300">
        <v>1</v>
      </c>
      <c r="U83" s="512">
        <v>527.75</v>
      </c>
      <c r="V83" s="300">
        <v>1</v>
      </c>
      <c r="W83" s="512">
        <v>263.87</v>
      </c>
      <c r="X83" s="526">
        <v>1.5</v>
      </c>
      <c r="Y83" s="513">
        <v>791.62</v>
      </c>
      <c r="Z83" s="513">
        <v>791.62</v>
      </c>
      <c r="AA83" s="353" t="s">
        <v>81</v>
      </c>
      <c r="AB83" s="13"/>
      <c r="AC83" s="13"/>
    </row>
    <row r="84" spans="1:29" ht="28.5" x14ac:dyDescent="0.2">
      <c r="A84" s="273" t="s">
        <v>329</v>
      </c>
      <c r="B84" s="297" t="s">
        <v>330</v>
      </c>
      <c r="C84" s="274" t="s">
        <v>238</v>
      </c>
      <c r="D84" s="479" t="s">
        <v>239</v>
      </c>
      <c r="E84" s="248" t="s">
        <v>76</v>
      </c>
      <c r="F84" s="474" t="s">
        <v>109</v>
      </c>
      <c r="G84" s="282" t="s">
        <v>72</v>
      </c>
      <c r="H84" s="253" t="s">
        <v>72</v>
      </c>
      <c r="I84" s="300" t="s">
        <v>78</v>
      </c>
      <c r="J84" s="301" t="s">
        <v>79</v>
      </c>
      <c r="K84" s="470" t="s">
        <v>78</v>
      </c>
      <c r="L84" s="275" t="s">
        <v>207</v>
      </c>
      <c r="M84" s="276">
        <v>45015</v>
      </c>
      <c r="N84" s="276">
        <v>45016</v>
      </c>
      <c r="O84" s="276"/>
      <c r="P84" s="453"/>
      <c r="Q84" s="512">
        <v>0</v>
      </c>
      <c r="R84" s="512">
        <v>0</v>
      </c>
      <c r="S84" s="513">
        <f t="shared" si="20"/>
        <v>0</v>
      </c>
      <c r="T84" s="300">
        <v>1</v>
      </c>
      <c r="U84" s="512">
        <v>527.75</v>
      </c>
      <c r="V84" s="300">
        <v>1</v>
      </c>
      <c r="W84" s="512">
        <v>263.87</v>
      </c>
      <c r="X84" s="526">
        <v>1.5</v>
      </c>
      <c r="Y84" s="513">
        <v>791.62</v>
      </c>
      <c r="Z84" s="513">
        <v>791.62</v>
      </c>
      <c r="AA84" s="353" t="s">
        <v>81</v>
      </c>
      <c r="AB84" s="13"/>
      <c r="AC84" s="13"/>
    </row>
    <row r="85" spans="1:29" ht="28.5" x14ac:dyDescent="0.2">
      <c r="A85" s="273" t="s">
        <v>329</v>
      </c>
      <c r="B85" s="297" t="s">
        <v>330</v>
      </c>
      <c r="C85" s="274" t="s">
        <v>168</v>
      </c>
      <c r="D85" s="249" t="s">
        <v>169</v>
      </c>
      <c r="E85" s="476" t="s">
        <v>76</v>
      </c>
      <c r="F85" s="300" t="s">
        <v>109</v>
      </c>
      <c r="G85" s="282" t="s">
        <v>72</v>
      </c>
      <c r="H85" s="253" t="s">
        <v>72</v>
      </c>
      <c r="I85" s="300" t="s">
        <v>78</v>
      </c>
      <c r="J85" s="301" t="s">
        <v>79</v>
      </c>
      <c r="K85" s="470" t="s">
        <v>78</v>
      </c>
      <c r="L85" s="275" t="s">
        <v>129</v>
      </c>
      <c r="M85" s="276">
        <v>45015</v>
      </c>
      <c r="N85" s="276">
        <v>45016</v>
      </c>
      <c r="O85" s="276"/>
      <c r="P85" s="453"/>
      <c r="Q85" s="512">
        <v>0</v>
      </c>
      <c r="R85" s="512">
        <v>0</v>
      </c>
      <c r="S85" s="513">
        <f t="shared" si="20"/>
        <v>0</v>
      </c>
      <c r="T85" s="300">
        <v>1</v>
      </c>
      <c r="U85" s="512">
        <v>527.75</v>
      </c>
      <c r="V85" s="300">
        <v>1</v>
      </c>
      <c r="W85" s="512">
        <v>263.87</v>
      </c>
      <c r="X85" s="526">
        <v>1.5</v>
      </c>
      <c r="Y85" s="513">
        <v>791.62</v>
      </c>
      <c r="Z85" s="513">
        <v>791.62</v>
      </c>
      <c r="AA85" s="353" t="s">
        <v>81</v>
      </c>
      <c r="AB85" s="13"/>
      <c r="AC85" s="13"/>
    </row>
    <row r="86" spans="1:29" ht="28.5" x14ac:dyDescent="0.2">
      <c r="A86" s="273" t="s">
        <v>329</v>
      </c>
      <c r="B86" s="297" t="s">
        <v>330</v>
      </c>
      <c r="C86" s="274" t="s">
        <v>240</v>
      </c>
      <c r="D86" s="249" t="s">
        <v>241</v>
      </c>
      <c r="E86" s="474" t="s">
        <v>76</v>
      </c>
      <c r="F86" s="300" t="s">
        <v>109</v>
      </c>
      <c r="G86" s="282" t="s">
        <v>72</v>
      </c>
      <c r="H86" s="253" t="s">
        <v>72</v>
      </c>
      <c r="I86" s="300" t="s">
        <v>78</v>
      </c>
      <c r="J86" s="301" t="s">
        <v>79</v>
      </c>
      <c r="K86" s="470" t="s">
        <v>78</v>
      </c>
      <c r="L86" s="465" t="s">
        <v>242</v>
      </c>
      <c r="M86" s="276">
        <v>45015</v>
      </c>
      <c r="N86" s="276">
        <v>45016</v>
      </c>
      <c r="O86" s="276"/>
      <c r="P86" s="529"/>
      <c r="Q86" s="512">
        <v>0</v>
      </c>
      <c r="R86" s="512">
        <v>0</v>
      </c>
      <c r="S86" s="513">
        <f t="shared" si="20"/>
        <v>0</v>
      </c>
      <c r="T86" s="300">
        <v>1</v>
      </c>
      <c r="U86" s="512">
        <v>527.75</v>
      </c>
      <c r="V86" s="300">
        <v>1</v>
      </c>
      <c r="W86" s="512">
        <v>263.87</v>
      </c>
      <c r="X86" s="526">
        <v>1.5</v>
      </c>
      <c r="Y86" s="513">
        <v>791.62</v>
      </c>
      <c r="Z86" s="513">
        <v>791.62</v>
      </c>
      <c r="AA86" s="353" t="s">
        <v>81</v>
      </c>
      <c r="AB86" s="13"/>
      <c r="AC86" s="13"/>
    </row>
    <row r="87" spans="1:29" ht="28.5" x14ac:dyDescent="0.2">
      <c r="A87" s="273" t="s">
        <v>329</v>
      </c>
      <c r="B87" s="297" t="s">
        <v>330</v>
      </c>
      <c r="C87" s="274" t="s">
        <v>165</v>
      </c>
      <c r="D87" s="249" t="s">
        <v>166</v>
      </c>
      <c r="E87" s="248" t="s">
        <v>76</v>
      </c>
      <c r="F87" s="248" t="s">
        <v>109</v>
      </c>
      <c r="G87" s="282" t="s">
        <v>72</v>
      </c>
      <c r="H87" s="253" t="s">
        <v>72</v>
      </c>
      <c r="I87" s="248" t="s">
        <v>78</v>
      </c>
      <c r="J87" s="250" t="s">
        <v>79</v>
      </c>
      <c r="K87" s="248" t="s">
        <v>78</v>
      </c>
      <c r="L87" s="465" t="s">
        <v>129</v>
      </c>
      <c r="M87" s="276">
        <v>45015</v>
      </c>
      <c r="N87" s="276">
        <v>45016</v>
      </c>
      <c r="O87" s="276"/>
      <c r="P87" s="453"/>
      <c r="Q87" s="453">
        <v>0</v>
      </c>
      <c r="R87" s="453">
        <v>0</v>
      </c>
      <c r="S87" s="454">
        <f t="shared" si="20"/>
        <v>0</v>
      </c>
      <c r="T87" s="248">
        <v>1</v>
      </c>
      <c r="U87" s="453">
        <v>527.75</v>
      </c>
      <c r="V87" s="248">
        <v>1</v>
      </c>
      <c r="W87" s="453">
        <v>263.87</v>
      </c>
      <c r="X87" s="530">
        <v>1.5</v>
      </c>
      <c r="Y87" s="454">
        <v>791.62</v>
      </c>
      <c r="Z87" s="454">
        <v>791.62</v>
      </c>
      <c r="AA87" s="348" t="s">
        <v>81</v>
      </c>
      <c r="AB87" s="13"/>
      <c r="AC87" s="13"/>
    </row>
    <row r="88" spans="1:29" ht="28.5" x14ac:dyDescent="0.2">
      <c r="A88" s="273" t="s">
        <v>329</v>
      </c>
      <c r="B88" s="297" t="s">
        <v>330</v>
      </c>
      <c r="C88" s="507" t="s">
        <v>102</v>
      </c>
      <c r="D88" s="466" t="s">
        <v>160</v>
      </c>
      <c r="E88" s="381" t="s">
        <v>76</v>
      </c>
      <c r="F88" s="381" t="s">
        <v>109</v>
      </c>
      <c r="G88" s="531" t="s">
        <v>72</v>
      </c>
      <c r="H88" s="341" t="s">
        <v>72</v>
      </c>
      <c r="I88" s="381" t="s">
        <v>78</v>
      </c>
      <c r="J88" s="405" t="s">
        <v>79</v>
      </c>
      <c r="K88" s="381" t="s">
        <v>78</v>
      </c>
      <c r="L88" s="508" t="s">
        <v>129</v>
      </c>
      <c r="M88" s="401">
        <v>45015</v>
      </c>
      <c r="N88" s="401">
        <v>45016</v>
      </c>
      <c r="O88" s="401"/>
      <c r="P88" s="529"/>
      <c r="Q88" s="529">
        <v>0</v>
      </c>
      <c r="R88" s="529">
        <v>0</v>
      </c>
      <c r="S88" s="532">
        <f t="shared" si="20"/>
        <v>0</v>
      </c>
      <c r="T88" s="381">
        <v>1</v>
      </c>
      <c r="U88" s="529">
        <v>527.75</v>
      </c>
      <c r="V88" s="381">
        <v>1</v>
      </c>
      <c r="W88" s="529">
        <v>263.87</v>
      </c>
      <c r="X88" s="533">
        <v>1.5</v>
      </c>
      <c r="Y88" s="532">
        <v>791.62</v>
      </c>
      <c r="Z88" s="532">
        <v>791.62</v>
      </c>
      <c r="AA88" s="355" t="s">
        <v>81</v>
      </c>
      <c r="AB88" s="13"/>
      <c r="AC88" s="13"/>
    </row>
    <row r="89" spans="1:29" ht="28.5" x14ac:dyDescent="0.2">
      <c r="A89" s="273" t="s">
        <v>329</v>
      </c>
      <c r="B89" s="297" t="s">
        <v>330</v>
      </c>
      <c r="C89" s="274" t="s">
        <v>105</v>
      </c>
      <c r="D89" s="249" t="s">
        <v>106</v>
      </c>
      <c r="E89" s="248" t="s">
        <v>76</v>
      </c>
      <c r="F89" s="248" t="s">
        <v>109</v>
      </c>
      <c r="G89" s="250" t="s">
        <v>72</v>
      </c>
      <c r="H89" s="248" t="s">
        <v>72</v>
      </c>
      <c r="I89" s="248" t="s">
        <v>78</v>
      </c>
      <c r="J89" s="250" t="s">
        <v>79</v>
      </c>
      <c r="K89" s="248" t="s">
        <v>78</v>
      </c>
      <c r="L89" s="465" t="s">
        <v>129</v>
      </c>
      <c r="M89" s="276">
        <v>45015</v>
      </c>
      <c r="N89" s="276">
        <v>45016</v>
      </c>
      <c r="O89" s="276"/>
      <c r="P89" s="453"/>
      <c r="Q89" s="453">
        <v>0</v>
      </c>
      <c r="R89" s="453">
        <v>0</v>
      </c>
      <c r="S89" s="454">
        <f t="shared" si="20"/>
        <v>0</v>
      </c>
      <c r="T89" s="248">
        <v>1</v>
      </c>
      <c r="U89" s="453">
        <v>527.75</v>
      </c>
      <c r="V89" s="248">
        <v>1</v>
      </c>
      <c r="W89" s="453">
        <v>263.87</v>
      </c>
      <c r="X89" s="530">
        <v>1.5</v>
      </c>
      <c r="Y89" s="454">
        <v>791.62</v>
      </c>
      <c r="Z89" s="454">
        <v>791.62</v>
      </c>
      <c r="AA89" s="348" t="s">
        <v>81</v>
      </c>
      <c r="AB89" s="13"/>
      <c r="AC89" s="13"/>
    </row>
    <row r="90" spans="1:29" ht="57" x14ac:dyDescent="0.2">
      <c r="A90" s="273" t="s">
        <v>329</v>
      </c>
      <c r="B90" s="248" t="s">
        <v>424</v>
      </c>
      <c r="C90" s="362" t="s">
        <v>442</v>
      </c>
      <c r="D90" s="248">
        <v>1710516</v>
      </c>
      <c r="E90" s="465" t="s">
        <v>369</v>
      </c>
      <c r="F90" s="248" t="s">
        <v>690</v>
      </c>
      <c r="G90" s="261" t="s">
        <v>371</v>
      </c>
      <c r="H90" s="248" t="s">
        <v>372</v>
      </c>
      <c r="I90" s="248" t="s">
        <v>78</v>
      </c>
      <c r="J90" s="250" t="s">
        <v>79</v>
      </c>
      <c r="K90" s="248" t="s">
        <v>78</v>
      </c>
      <c r="L90" s="275" t="s">
        <v>440</v>
      </c>
      <c r="M90" s="276"/>
      <c r="N90" s="276"/>
      <c r="O90" s="276"/>
      <c r="P90" s="366"/>
      <c r="Q90" s="366">
        <v>0</v>
      </c>
      <c r="R90" s="366">
        <v>0</v>
      </c>
      <c r="S90" s="367">
        <v>0</v>
      </c>
      <c r="T90" s="248">
        <v>0</v>
      </c>
      <c r="U90" s="366">
        <v>0</v>
      </c>
      <c r="V90" s="248">
        <v>2</v>
      </c>
      <c r="W90" s="366">
        <v>263.87</v>
      </c>
      <c r="X90" s="399">
        <f t="shared" ref="X90:X128" si="21">(V90*W90)</f>
        <v>527.74</v>
      </c>
      <c r="Y90" s="367">
        <f t="shared" ref="Y90:Y128" si="22">(T90*U90)+(V90*W90)</f>
        <v>527.74</v>
      </c>
      <c r="Z90" s="367">
        <v>527.74</v>
      </c>
      <c r="AA90" s="348" t="s">
        <v>81</v>
      </c>
      <c r="AB90" s="13"/>
      <c r="AC90" s="13"/>
    </row>
    <row r="91" spans="1:29" ht="57" x14ac:dyDescent="0.2">
      <c r="A91" s="273" t="s">
        <v>329</v>
      </c>
      <c r="B91" s="248" t="s">
        <v>424</v>
      </c>
      <c r="C91" s="362" t="s">
        <v>443</v>
      </c>
      <c r="D91" s="248">
        <v>1877771</v>
      </c>
      <c r="E91" s="465" t="s">
        <v>386</v>
      </c>
      <c r="F91" s="248" t="s">
        <v>690</v>
      </c>
      <c r="G91" s="261" t="s">
        <v>371</v>
      </c>
      <c r="H91" s="248" t="s">
        <v>372</v>
      </c>
      <c r="I91" s="248" t="s">
        <v>78</v>
      </c>
      <c r="J91" s="250" t="s">
        <v>79</v>
      </c>
      <c r="K91" s="248" t="s">
        <v>78</v>
      </c>
      <c r="L91" s="275" t="s">
        <v>440</v>
      </c>
      <c r="M91" s="276"/>
      <c r="N91" s="276"/>
      <c r="O91" s="276"/>
      <c r="P91" s="366"/>
      <c r="Q91" s="366">
        <v>0</v>
      </c>
      <c r="R91" s="366">
        <v>0</v>
      </c>
      <c r="S91" s="367">
        <v>0</v>
      </c>
      <c r="T91" s="248">
        <v>0</v>
      </c>
      <c r="U91" s="366">
        <v>0</v>
      </c>
      <c r="V91" s="248">
        <v>4</v>
      </c>
      <c r="W91" s="366">
        <v>263.87</v>
      </c>
      <c r="X91" s="399">
        <f t="shared" si="21"/>
        <v>1055.48</v>
      </c>
      <c r="Y91" s="367">
        <f t="shared" si="22"/>
        <v>1055.48</v>
      </c>
      <c r="Z91" s="367">
        <v>1055.48</v>
      </c>
      <c r="AA91" s="348" t="s">
        <v>81</v>
      </c>
      <c r="AB91" s="13"/>
      <c r="AC91" s="13"/>
    </row>
    <row r="92" spans="1:29" ht="57" x14ac:dyDescent="0.2">
      <c r="A92" s="273" t="s">
        <v>329</v>
      </c>
      <c r="B92" s="248" t="s">
        <v>424</v>
      </c>
      <c r="C92" s="362" t="s">
        <v>408</v>
      </c>
      <c r="D92" s="248">
        <v>1718533</v>
      </c>
      <c r="E92" s="465" t="s">
        <v>369</v>
      </c>
      <c r="F92" s="248" t="s">
        <v>690</v>
      </c>
      <c r="G92" s="261" t="s">
        <v>371</v>
      </c>
      <c r="H92" s="248" t="s">
        <v>372</v>
      </c>
      <c r="I92" s="248" t="s">
        <v>78</v>
      </c>
      <c r="J92" s="250" t="s">
        <v>79</v>
      </c>
      <c r="K92" s="248" t="s">
        <v>78</v>
      </c>
      <c r="L92" s="275" t="s">
        <v>356</v>
      </c>
      <c r="M92" s="276"/>
      <c r="N92" s="276"/>
      <c r="O92" s="276"/>
      <c r="P92" s="366"/>
      <c r="Q92" s="366">
        <v>0</v>
      </c>
      <c r="R92" s="366">
        <v>0</v>
      </c>
      <c r="S92" s="367">
        <v>0</v>
      </c>
      <c r="T92" s="248">
        <v>0</v>
      </c>
      <c r="U92" s="366">
        <v>0</v>
      </c>
      <c r="V92" s="248">
        <v>8</v>
      </c>
      <c r="W92" s="366">
        <v>263.87</v>
      </c>
      <c r="X92" s="399">
        <f t="shared" si="21"/>
        <v>2110.96</v>
      </c>
      <c r="Y92" s="367">
        <f t="shared" si="22"/>
        <v>2110.96</v>
      </c>
      <c r="Z92" s="367">
        <v>2110.96</v>
      </c>
      <c r="AA92" s="348" t="s">
        <v>81</v>
      </c>
      <c r="AB92" s="13"/>
      <c r="AC92" s="13"/>
    </row>
    <row r="93" spans="1:29" ht="57" x14ac:dyDescent="0.2">
      <c r="A93" s="273" t="s">
        <v>329</v>
      </c>
      <c r="B93" s="248" t="s">
        <v>424</v>
      </c>
      <c r="C93" s="362" t="s">
        <v>435</v>
      </c>
      <c r="D93" s="248">
        <v>1877984</v>
      </c>
      <c r="E93" s="465" t="s">
        <v>369</v>
      </c>
      <c r="F93" s="248" t="s">
        <v>690</v>
      </c>
      <c r="G93" s="261" t="s">
        <v>371</v>
      </c>
      <c r="H93" s="248" t="s">
        <v>372</v>
      </c>
      <c r="I93" s="248" t="s">
        <v>78</v>
      </c>
      <c r="J93" s="250" t="s">
        <v>79</v>
      </c>
      <c r="K93" s="248" t="s">
        <v>78</v>
      </c>
      <c r="L93" s="275" t="s">
        <v>356</v>
      </c>
      <c r="M93" s="276"/>
      <c r="N93" s="276"/>
      <c r="O93" s="276"/>
      <c r="P93" s="366"/>
      <c r="Q93" s="366">
        <v>0</v>
      </c>
      <c r="R93" s="366">
        <v>0</v>
      </c>
      <c r="S93" s="367">
        <v>0</v>
      </c>
      <c r="T93" s="248">
        <v>0</v>
      </c>
      <c r="U93" s="366">
        <v>0</v>
      </c>
      <c r="V93" s="248">
        <v>8</v>
      </c>
      <c r="W93" s="366">
        <v>263.87</v>
      </c>
      <c r="X93" s="399">
        <f t="shared" si="21"/>
        <v>2110.96</v>
      </c>
      <c r="Y93" s="367">
        <f t="shared" si="22"/>
        <v>2110.96</v>
      </c>
      <c r="Z93" s="367">
        <v>2110.96</v>
      </c>
      <c r="AA93" s="348" t="s">
        <v>81</v>
      </c>
      <c r="AB93" s="13"/>
      <c r="AC93" s="13"/>
    </row>
    <row r="94" spans="1:29" ht="57" x14ac:dyDescent="0.2">
      <c r="A94" s="273" t="s">
        <v>329</v>
      </c>
      <c r="B94" s="248" t="s">
        <v>424</v>
      </c>
      <c r="C94" s="362" t="s">
        <v>406</v>
      </c>
      <c r="D94" s="248">
        <v>1878859</v>
      </c>
      <c r="E94" s="465" t="s">
        <v>369</v>
      </c>
      <c r="F94" s="248" t="s">
        <v>690</v>
      </c>
      <c r="G94" s="261" t="s">
        <v>371</v>
      </c>
      <c r="H94" s="248" t="s">
        <v>372</v>
      </c>
      <c r="I94" s="248" t="s">
        <v>78</v>
      </c>
      <c r="J94" s="250" t="s">
        <v>79</v>
      </c>
      <c r="K94" s="248" t="s">
        <v>78</v>
      </c>
      <c r="L94" s="275" t="s">
        <v>356</v>
      </c>
      <c r="M94" s="276"/>
      <c r="N94" s="276"/>
      <c r="O94" s="276"/>
      <c r="P94" s="366"/>
      <c r="Q94" s="366">
        <v>0</v>
      </c>
      <c r="R94" s="366">
        <v>0</v>
      </c>
      <c r="S94" s="367">
        <v>0</v>
      </c>
      <c r="T94" s="248">
        <v>0</v>
      </c>
      <c r="U94" s="366">
        <v>0</v>
      </c>
      <c r="V94" s="248">
        <v>8</v>
      </c>
      <c r="W94" s="366">
        <v>263.87</v>
      </c>
      <c r="X94" s="399">
        <f t="shared" si="21"/>
        <v>2110.96</v>
      </c>
      <c r="Y94" s="367">
        <f t="shared" si="22"/>
        <v>2110.96</v>
      </c>
      <c r="Z94" s="367">
        <v>2110.96</v>
      </c>
      <c r="AA94" s="348" t="s">
        <v>81</v>
      </c>
      <c r="AB94" s="13"/>
      <c r="AC94" s="13"/>
    </row>
    <row r="95" spans="1:29" ht="57" x14ac:dyDescent="0.2">
      <c r="A95" s="273" t="s">
        <v>329</v>
      </c>
      <c r="B95" s="248" t="s">
        <v>424</v>
      </c>
      <c r="C95" s="362" t="s">
        <v>430</v>
      </c>
      <c r="D95" s="248">
        <v>1877577</v>
      </c>
      <c r="E95" s="465" t="s">
        <v>369</v>
      </c>
      <c r="F95" s="248" t="s">
        <v>690</v>
      </c>
      <c r="G95" s="261" t="s">
        <v>371</v>
      </c>
      <c r="H95" s="248" t="s">
        <v>372</v>
      </c>
      <c r="I95" s="248" t="s">
        <v>78</v>
      </c>
      <c r="J95" s="250" t="s">
        <v>79</v>
      </c>
      <c r="K95" s="248" t="s">
        <v>78</v>
      </c>
      <c r="L95" s="275" t="s">
        <v>356</v>
      </c>
      <c r="M95" s="276"/>
      <c r="N95" s="276"/>
      <c r="O95" s="276"/>
      <c r="P95" s="366"/>
      <c r="Q95" s="366">
        <v>0</v>
      </c>
      <c r="R95" s="366">
        <v>0</v>
      </c>
      <c r="S95" s="367">
        <v>0</v>
      </c>
      <c r="T95" s="248">
        <v>0</v>
      </c>
      <c r="U95" s="366">
        <v>0</v>
      </c>
      <c r="V95" s="248">
        <v>8</v>
      </c>
      <c r="W95" s="366">
        <v>263.87</v>
      </c>
      <c r="X95" s="399">
        <f t="shared" si="21"/>
        <v>2110.96</v>
      </c>
      <c r="Y95" s="367">
        <f t="shared" si="22"/>
        <v>2110.96</v>
      </c>
      <c r="Z95" s="367">
        <v>2110.96</v>
      </c>
      <c r="AA95" s="348" t="s">
        <v>81</v>
      </c>
      <c r="AB95" s="13"/>
      <c r="AC95" s="13"/>
    </row>
    <row r="96" spans="1:29" ht="57" x14ac:dyDescent="0.2">
      <c r="A96" s="273" t="s">
        <v>329</v>
      </c>
      <c r="B96" s="248" t="s">
        <v>424</v>
      </c>
      <c r="C96" s="362" t="s">
        <v>407</v>
      </c>
      <c r="D96" s="248">
        <v>1370553</v>
      </c>
      <c r="E96" s="465" t="s">
        <v>369</v>
      </c>
      <c r="F96" s="248" t="s">
        <v>690</v>
      </c>
      <c r="G96" s="261" t="s">
        <v>371</v>
      </c>
      <c r="H96" s="248" t="s">
        <v>372</v>
      </c>
      <c r="I96" s="248" t="s">
        <v>78</v>
      </c>
      <c r="J96" s="250" t="s">
        <v>79</v>
      </c>
      <c r="K96" s="248" t="s">
        <v>78</v>
      </c>
      <c r="L96" s="275" t="s">
        <v>356</v>
      </c>
      <c r="M96" s="276"/>
      <c r="N96" s="276"/>
      <c r="O96" s="276"/>
      <c r="P96" s="366"/>
      <c r="Q96" s="366">
        <v>0</v>
      </c>
      <c r="R96" s="366">
        <v>0</v>
      </c>
      <c r="S96" s="367">
        <v>0</v>
      </c>
      <c r="T96" s="248">
        <v>0</v>
      </c>
      <c r="U96" s="366">
        <v>0</v>
      </c>
      <c r="V96" s="248">
        <v>8</v>
      </c>
      <c r="W96" s="366">
        <v>263.87</v>
      </c>
      <c r="X96" s="399">
        <f t="shared" si="21"/>
        <v>2110.96</v>
      </c>
      <c r="Y96" s="367">
        <f t="shared" si="22"/>
        <v>2110.96</v>
      </c>
      <c r="Z96" s="367">
        <v>2110.96</v>
      </c>
      <c r="AA96" s="348" t="s">
        <v>81</v>
      </c>
      <c r="AB96" s="13"/>
      <c r="AC96" s="13"/>
    </row>
    <row r="97" spans="1:29" ht="57" x14ac:dyDescent="0.2">
      <c r="A97" s="273" t="s">
        <v>329</v>
      </c>
      <c r="B97" s="248" t="s">
        <v>424</v>
      </c>
      <c r="C97" s="362" t="s">
        <v>403</v>
      </c>
      <c r="D97" s="248">
        <v>1699300</v>
      </c>
      <c r="E97" s="465" t="s">
        <v>369</v>
      </c>
      <c r="F97" s="248" t="s">
        <v>690</v>
      </c>
      <c r="G97" s="261" t="s">
        <v>371</v>
      </c>
      <c r="H97" s="248" t="s">
        <v>372</v>
      </c>
      <c r="I97" s="248" t="s">
        <v>78</v>
      </c>
      <c r="J97" s="250" t="s">
        <v>79</v>
      </c>
      <c r="K97" s="248" t="s">
        <v>78</v>
      </c>
      <c r="L97" s="275" t="s">
        <v>356</v>
      </c>
      <c r="M97" s="276"/>
      <c r="N97" s="276"/>
      <c r="O97" s="276"/>
      <c r="P97" s="366"/>
      <c r="Q97" s="366">
        <v>0</v>
      </c>
      <c r="R97" s="366">
        <v>0</v>
      </c>
      <c r="S97" s="367">
        <v>0</v>
      </c>
      <c r="T97" s="248">
        <v>0</v>
      </c>
      <c r="U97" s="366">
        <v>0</v>
      </c>
      <c r="V97" s="248">
        <v>9</v>
      </c>
      <c r="W97" s="366">
        <v>263.87</v>
      </c>
      <c r="X97" s="399">
        <f t="shared" si="21"/>
        <v>2374.83</v>
      </c>
      <c r="Y97" s="367">
        <f t="shared" si="22"/>
        <v>2374.83</v>
      </c>
      <c r="Z97" s="367">
        <v>2374.83</v>
      </c>
      <c r="AA97" s="348" t="s">
        <v>81</v>
      </c>
      <c r="AB97" s="13"/>
      <c r="AC97" s="13"/>
    </row>
    <row r="98" spans="1:29" ht="57" x14ac:dyDescent="0.2">
      <c r="A98" s="273" t="s">
        <v>329</v>
      </c>
      <c r="B98" s="248" t="s">
        <v>424</v>
      </c>
      <c r="C98" s="362" t="s">
        <v>409</v>
      </c>
      <c r="D98" s="248">
        <v>1879413</v>
      </c>
      <c r="E98" s="465" t="s">
        <v>369</v>
      </c>
      <c r="F98" s="248" t="s">
        <v>690</v>
      </c>
      <c r="G98" s="261" t="s">
        <v>371</v>
      </c>
      <c r="H98" s="248" t="s">
        <v>372</v>
      </c>
      <c r="I98" s="248" t="s">
        <v>78</v>
      </c>
      <c r="J98" s="250" t="s">
        <v>79</v>
      </c>
      <c r="K98" s="248" t="s">
        <v>78</v>
      </c>
      <c r="L98" s="275" t="s">
        <v>356</v>
      </c>
      <c r="M98" s="276"/>
      <c r="N98" s="276"/>
      <c r="O98" s="276"/>
      <c r="P98" s="366"/>
      <c r="Q98" s="366">
        <v>0</v>
      </c>
      <c r="R98" s="366">
        <v>0</v>
      </c>
      <c r="S98" s="367">
        <v>0</v>
      </c>
      <c r="T98" s="248">
        <v>0</v>
      </c>
      <c r="U98" s="366">
        <v>0</v>
      </c>
      <c r="V98" s="248">
        <v>9</v>
      </c>
      <c r="W98" s="366">
        <v>263.87</v>
      </c>
      <c r="X98" s="399">
        <f t="shared" si="21"/>
        <v>2374.83</v>
      </c>
      <c r="Y98" s="367">
        <f t="shared" si="22"/>
        <v>2374.83</v>
      </c>
      <c r="Z98" s="367">
        <v>2374.83</v>
      </c>
      <c r="AA98" s="348" t="s">
        <v>81</v>
      </c>
      <c r="AB98" s="13"/>
      <c r="AC98" s="13"/>
    </row>
    <row r="99" spans="1:29" ht="57" x14ac:dyDescent="0.2">
      <c r="A99" s="273" t="s">
        <v>329</v>
      </c>
      <c r="B99" s="248" t="s">
        <v>424</v>
      </c>
      <c r="C99" s="362" t="s">
        <v>411</v>
      </c>
      <c r="D99" s="248">
        <v>1780662</v>
      </c>
      <c r="E99" s="465" t="s">
        <v>369</v>
      </c>
      <c r="F99" s="248" t="s">
        <v>690</v>
      </c>
      <c r="G99" s="261" t="s">
        <v>371</v>
      </c>
      <c r="H99" s="248" t="s">
        <v>372</v>
      </c>
      <c r="I99" s="248" t="s">
        <v>78</v>
      </c>
      <c r="J99" s="250" t="s">
        <v>79</v>
      </c>
      <c r="K99" s="248" t="s">
        <v>78</v>
      </c>
      <c r="L99" s="275" t="s">
        <v>356</v>
      </c>
      <c r="M99" s="276"/>
      <c r="N99" s="276"/>
      <c r="O99" s="276"/>
      <c r="P99" s="366"/>
      <c r="Q99" s="366">
        <v>0</v>
      </c>
      <c r="R99" s="366">
        <v>0</v>
      </c>
      <c r="S99" s="367">
        <v>0</v>
      </c>
      <c r="T99" s="248">
        <v>0</v>
      </c>
      <c r="U99" s="366">
        <v>0</v>
      </c>
      <c r="V99" s="248">
        <v>9</v>
      </c>
      <c r="W99" s="366">
        <v>263.87</v>
      </c>
      <c r="X99" s="399">
        <f t="shared" si="21"/>
        <v>2374.83</v>
      </c>
      <c r="Y99" s="367">
        <f t="shared" si="22"/>
        <v>2374.83</v>
      </c>
      <c r="Z99" s="367">
        <v>2374.83</v>
      </c>
      <c r="AA99" s="348" t="s">
        <v>81</v>
      </c>
      <c r="AB99" s="13"/>
      <c r="AC99" s="13"/>
    </row>
    <row r="100" spans="1:29" ht="57" x14ac:dyDescent="0.2">
      <c r="A100" s="273" t="s">
        <v>329</v>
      </c>
      <c r="B100" s="248" t="s">
        <v>424</v>
      </c>
      <c r="C100" s="362" t="s">
        <v>446</v>
      </c>
      <c r="D100" s="248">
        <v>1780328</v>
      </c>
      <c r="E100" s="465" t="s">
        <v>369</v>
      </c>
      <c r="F100" s="248" t="s">
        <v>690</v>
      </c>
      <c r="G100" s="261" t="s">
        <v>371</v>
      </c>
      <c r="H100" s="248" t="s">
        <v>372</v>
      </c>
      <c r="I100" s="248" t="s">
        <v>78</v>
      </c>
      <c r="J100" s="250" t="s">
        <v>79</v>
      </c>
      <c r="K100" s="248" t="s">
        <v>78</v>
      </c>
      <c r="L100" s="275" t="s">
        <v>356</v>
      </c>
      <c r="M100" s="276"/>
      <c r="N100" s="276"/>
      <c r="O100" s="276"/>
      <c r="P100" s="366"/>
      <c r="Q100" s="366">
        <v>0</v>
      </c>
      <c r="R100" s="366">
        <v>0</v>
      </c>
      <c r="S100" s="367">
        <v>0</v>
      </c>
      <c r="T100" s="248">
        <v>0</v>
      </c>
      <c r="U100" s="366">
        <v>0</v>
      </c>
      <c r="V100" s="248">
        <v>7</v>
      </c>
      <c r="W100" s="366">
        <v>263.87</v>
      </c>
      <c r="X100" s="399">
        <f t="shared" si="21"/>
        <v>1847.0900000000001</v>
      </c>
      <c r="Y100" s="367">
        <f t="shared" si="22"/>
        <v>1847.0900000000001</v>
      </c>
      <c r="Z100" s="367">
        <v>1847.09</v>
      </c>
      <c r="AA100" s="348" t="s">
        <v>81</v>
      </c>
      <c r="AB100" s="13"/>
      <c r="AC100" s="13"/>
    </row>
    <row r="101" spans="1:29" ht="57" x14ac:dyDescent="0.2">
      <c r="A101" s="273" t="s">
        <v>329</v>
      </c>
      <c r="B101" s="248" t="s">
        <v>424</v>
      </c>
      <c r="C101" s="362" t="s">
        <v>412</v>
      </c>
      <c r="D101" s="248">
        <v>1609432</v>
      </c>
      <c r="E101" s="465" t="s">
        <v>369</v>
      </c>
      <c r="F101" s="248" t="s">
        <v>690</v>
      </c>
      <c r="G101" s="261" t="s">
        <v>371</v>
      </c>
      <c r="H101" s="248" t="s">
        <v>372</v>
      </c>
      <c r="I101" s="248" t="s">
        <v>78</v>
      </c>
      <c r="J101" s="250" t="s">
        <v>79</v>
      </c>
      <c r="K101" s="248" t="s">
        <v>78</v>
      </c>
      <c r="L101" s="275" t="s">
        <v>356</v>
      </c>
      <c r="M101" s="276"/>
      <c r="N101" s="276"/>
      <c r="O101" s="276"/>
      <c r="P101" s="366"/>
      <c r="Q101" s="366">
        <v>0</v>
      </c>
      <c r="R101" s="366">
        <v>0</v>
      </c>
      <c r="S101" s="367">
        <v>0</v>
      </c>
      <c r="T101" s="248">
        <v>0</v>
      </c>
      <c r="U101" s="366">
        <v>0</v>
      </c>
      <c r="V101" s="248">
        <v>7</v>
      </c>
      <c r="W101" s="366">
        <v>263.87</v>
      </c>
      <c r="X101" s="399">
        <f t="shared" si="21"/>
        <v>1847.0900000000001</v>
      </c>
      <c r="Y101" s="367">
        <f t="shared" si="22"/>
        <v>1847.0900000000001</v>
      </c>
      <c r="Z101" s="367">
        <v>1847.09</v>
      </c>
      <c r="AA101" s="348" t="s">
        <v>81</v>
      </c>
      <c r="AB101" s="13"/>
      <c r="AC101" s="13"/>
    </row>
    <row r="102" spans="1:29" ht="57" x14ac:dyDescent="0.2">
      <c r="A102" s="273" t="s">
        <v>329</v>
      </c>
      <c r="B102" s="248" t="s">
        <v>424</v>
      </c>
      <c r="C102" s="362" t="s">
        <v>413</v>
      </c>
      <c r="D102" s="248">
        <v>1802399</v>
      </c>
      <c r="E102" s="465" t="s">
        <v>369</v>
      </c>
      <c r="F102" s="248" t="s">
        <v>690</v>
      </c>
      <c r="G102" s="261" t="s">
        <v>371</v>
      </c>
      <c r="H102" s="248" t="s">
        <v>372</v>
      </c>
      <c r="I102" s="248" t="s">
        <v>78</v>
      </c>
      <c r="J102" s="250" t="s">
        <v>79</v>
      </c>
      <c r="K102" s="248" t="s">
        <v>78</v>
      </c>
      <c r="L102" s="275" t="s">
        <v>356</v>
      </c>
      <c r="M102" s="276"/>
      <c r="N102" s="276"/>
      <c r="O102" s="276"/>
      <c r="P102" s="366"/>
      <c r="Q102" s="366">
        <v>0</v>
      </c>
      <c r="R102" s="366">
        <v>0</v>
      </c>
      <c r="S102" s="367">
        <v>0</v>
      </c>
      <c r="T102" s="248">
        <v>0</v>
      </c>
      <c r="U102" s="366">
        <v>0</v>
      </c>
      <c r="V102" s="248">
        <v>7</v>
      </c>
      <c r="W102" s="366">
        <v>263.87</v>
      </c>
      <c r="X102" s="399">
        <f t="shared" si="21"/>
        <v>1847.0900000000001</v>
      </c>
      <c r="Y102" s="367">
        <f t="shared" si="22"/>
        <v>1847.0900000000001</v>
      </c>
      <c r="Z102" s="367">
        <v>1847.09</v>
      </c>
      <c r="AA102" s="348" t="s">
        <v>81</v>
      </c>
      <c r="AB102" s="13"/>
      <c r="AC102" s="13"/>
    </row>
    <row r="103" spans="1:29" ht="57" x14ac:dyDescent="0.2">
      <c r="A103" s="273" t="s">
        <v>329</v>
      </c>
      <c r="B103" s="248" t="s">
        <v>424</v>
      </c>
      <c r="C103" s="362" t="s">
        <v>414</v>
      </c>
      <c r="D103" s="248">
        <v>1879073</v>
      </c>
      <c r="E103" s="465" t="s">
        <v>369</v>
      </c>
      <c r="F103" s="248" t="s">
        <v>690</v>
      </c>
      <c r="G103" s="261" t="s">
        <v>371</v>
      </c>
      <c r="H103" s="248" t="s">
        <v>372</v>
      </c>
      <c r="I103" s="248" t="s">
        <v>78</v>
      </c>
      <c r="J103" s="250" t="s">
        <v>79</v>
      </c>
      <c r="K103" s="248" t="s">
        <v>78</v>
      </c>
      <c r="L103" s="275" t="s">
        <v>356</v>
      </c>
      <c r="M103" s="276"/>
      <c r="N103" s="276"/>
      <c r="O103" s="276"/>
      <c r="P103" s="366"/>
      <c r="Q103" s="366">
        <v>0</v>
      </c>
      <c r="R103" s="366">
        <v>0</v>
      </c>
      <c r="S103" s="367">
        <v>0</v>
      </c>
      <c r="T103" s="248">
        <v>0</v>
      </c>
      <c r="U103" s="366">
        <v>0</v>
      </c>
      <c r="V103" s="248">
        <v>7</v>
      </c>
      <c r="W103" s="366">
        <v>263.87</v>
      </c>
      <c r="X103" s="399">
        <f t="shared" si="21"/>
        <v>1847.0900000000001</v>
      </c>
      <c r="Y103" s="367">
        <f t="shared" si="22"/>
        <v>1847.0900000000001</v>
      </c>
      <c r="Z103" s="367">
        <v>1847.09</v>
      </c>
      <c r="AA103" s="348" t="s">
        <v>81</v>
      </c>
      <c r="AB103" s="13"/>
      <c r="AC103" s="13"/>
    </row>
    <row r="104" spans="1:29" ht="57" x14ac:dyDescent="0.2">
      <c r="A104" s="273" t="s">
        <v>329</v>
      </c>
      <c r="B104" s="248" t="s">
        <v>424</v>
      </c>
      <c r="C104" s="362" t="s">
        <v>415</v>
      </c>
      <c r="D104" s="248">
        <v>1711717</v>
      </c>
      <c r="E104" s="465" t="s">
        <v>369</v>
      </c>
      <c r="F104" s="248" t="s">
        <v>690</v>
      </c>
      <c r="G104" s="261" t="s">
        <v>371</v>
      </c>
      <c r="H104" s="248" t="s">
        <v>372</v>
      </c>
      <c r="I104" s="248" t="s">
        <v>78</v>
      </c>
      <c r="J104" s="250" t="s">
        <v>79</v>
      </c>
      <c r="K104" s="248" t="s">
        <v>78</v>
      </c>
      <c r="L104" s="275" t="s">
        <v>356</v>
      </c>
      <c r="M104" s="276"/>
      <c r="N104" s="276"/>
      <c r="O104" s="276"/>
      <c r="P104" s="366"/>
      <c r="Q104" s="366">
        <v>0</v>
      </c>
      <c r="R104" s="366">
        <v>0</v>
      </c>
      <c r="S104" s="367">
        <v>0</v>
      </c>
      <c r="T104" s="248">
        <v>0</v>
      </c>
      <c r="U104" s="366">
        <v>0</v>
      </c>
      <c r="V104" s="248">
        <v>7</v>
      </c>
      <c r="W104" s="366">
        <v>263.87</v>
      </c>
      <c r="X104" s="399">
        <f t="shared" si="21"/>
        <v>1847.0900000000001</v>
      </c>
      <c r="Y104" s="367">
        <f t="shared" si="22"/>
        <v>1847.0900000000001</v>
      </c>
      <c r="Z104" s="367">
        <v>1847.09</v>
      </c>
      <c r="AA104" s="348" t="s">
        <v>81</v>
      </c>
      <c r="AB104" s="13"/>
      <c r="AC104" s="13"/>
    </row>
    <row r="105" spans="1:29" ht="57" x14ac:dyDescent="0.2">
      <c r="A105" s="273" t="s">
        <v>329</v>
      </c>
      <c r="B105" s="248" t="s">
        <v>424</v>
      </c>
      <c r="C105" s="362" t="s">
        <v>433</v>
      </c>
      <c r="D105" s="248">
        <v>1699261</v>
      </c>
      <c r="E105" s="465" t="s">
        <v>369</v>
      </c>
      <c r="F105" s="248" t="s">
        <v>690</v>
      </c>
      <c r="G105" s="261" t="s">
        <v>371</v>
      </c>
      <c r="H105" s="248" t="s">
        <v>372</v>
      </c>
      <c r="I105" s="248" t="s">
        <v>78</v>
      </c>
      <c r="J105" s="250" t="s">
        <v>79</v>
      </c>
      <c r="K105" s="248" t="s">
        <v>78</v>
      </c>
      <c r="L105" s="275" t="s">
        <v>356</v>
      </c>
      <c r="M105" s="276"/>
      <c r="N105" s="276"/>
      <c r="O105" s="276"/>
      <c r="P105" s="366"/>
      <c r="Q105" s="366">
        <v>0</v>
      </c>
      <c r="R105" s="366">
        <v>0</v>
      </c>
      <c r="S105" s="367">
        <v>0</v>
      </c>
      <c r="T105" s="248">
        <v>0</v>
      </c>
      <c r="U105" s="366">
        <v>0</v>
      </c>
      <c r="V105" s="248">
        <v>7</v>
      </c>
      <c r="W105" s="366">
        <v>263.87</v>
      </c>
      <c r="X105" s="399">
        <f t="shared" si="21"/>
        <v>1847.0900000000001</v>
      </c>
      <c r="Y105" s="367">
        <f t="shared" si="22"/>
        <v>1847.0900000000001</v>
      </c>
      <c r="Z105" s="367">
        <v>1847.09</v>
      </c>
      <c r="AA105" s="348" t="s">
        <v>81</v>
      </c>
      <c r="AB105" s="13"/>
      <c r="AC105" s="13"/>
    </row>
    <row r="106" spans="1:29" ht="57" x14ac:dyDescent="0.2">
      <c r="A106" s="273" t="s">
        <v>329</v>
      </c>
      <c r="B106" s="248" t="s">
        <v>424</v>
      </c>
      <c r="C106" s="362" t="s">
        <v>416</v>
      </c>
      <c r="D106" s="248">
        <v>1591223</v>
      </c>
      <c r="E106" s="465" t="s">
        <v>369</v>
      </c>
      <c r="F106" s="248" t="s">
        <v>690</v>
      </c>
      <c r="G106" s="261" t="s">
        <v>371</v>
      </c>
      <c r="H106" s="248" t="s">
        <v>372</v>
      </c>
      <c r="I106" s="248" t="s">
        <v>78</v>
      </c>
      <c r="J106" s="250" t="s">
        <v>79</v>
      </c>
      <c r="K106" s="248" t="s">
        <v>78</v>
      </c>
      <c r="L106" s="275" t="s">
        <v>356</v>
      </c>
      <c r="M106" s="276"/>
      <c r="N106" s="276"/>
      <c r="O106" s="276"/>
      <c r="P106" s="366"/>
      <c r="Q106" s="366">
        <v>0</v>
      </c>
      <c r="R106" s="366">
        <v>0</v>
      </c>
      <c r="S106" s="367">
        <v>0</v>
      </c>
      <c r="T106" s="248">
        <v>0</v>
      </c>
      <c r="U106" s="366">
        <v>0</v>
      </c>
      <c r="V106" s="248">
        <v>7</v>
      </c>
      <c r="W106" s="366">
        <v>263.87</v>
      </c>
      <c r="X106" s="399">
        <f t="shared" si="21"/>
        <v>1847.0900000000001</v>
      </c>
      <c r="Y106" s="367">
        <f t="shared" si="22"/>
        <v>1847.0900000000001</v>
      </c>
      <c r="Z106" s="367">
        <v>1847.09</v>
      </c>
      <c r="AA106" s="348" t="s">
        <v>81</v>
      </c>
      <c r="AB106" s="13"/>
      <c r="AC106" s="13"/>
    </row>
    <row r="107" spans="1:29" ht="57" x14ac:dyDescent="0.2">
      <c r="A107" s="273" t="s">
        <v>329</v>
      </c>
      <c r="B107" s="248" t="s">
        <v>424</v>
      </c>
      <c r="C107" s="362" t="s">
        <v>417</v>
      </c>
      <c r="D107" s="248">
        <v>1237829</v>
      </c>
      <c r="E107" s="465" t="s">
        <v>369</v>
      </c>
      <c r="F107" s="248" t="s">
        <v>690</v>
      </c>
      <c r="G107" s="261" t="s">
        <v>371</v>
      </c>
      <c r="H107" s="248" t="s">
        <v>372</v>
      </c>
      <c r="I107" s="248" t="s">
        <v>78</v>
      </c>
      <c r="J107" s="250" t="s">
        <v>79</v>
      </c>
      <c r="K107" s="248" t="s">
        <v>78</v>
      </c>
      <c r="L107" s="275" t="s">
        <v>356</v>
      </c>
      <c r="M107" s="276"/>
      <c r="N107" s="276"/>
      <c r="O107" s="276"/>
      <c r="P107" s="366"/>
      <c r="Q107" s="366">
        <v>0</v>
      </c>
      <c r="R107" s="366">
        <v>0</v>
      </c>
      <c r="S107" s="367">
        <v>0</v>
      </c>
      <c r="T107" s="248">
        <v>0</v>
      </c>
      <c r="U107" s="366">
        <v>0</v>
      </c>
      <c r="V107" s="248">
        <v>7</v>
      </c>
      <c r="W107" s="366">
        <v>263.87</v>
      </c>
      <c r="X107" s="399">
        <f t="shared" si="21"/>
        <v>1847.0900000000001</v>
      </c>
      <c r="Y107" s="367">
        <f t="shared" si="22"/>
        <v>1847.0900000000001</v>
      </c>
      <c r="Z107" s="367">
        <v>1847.09</v>
      </c>
      <c r="AA107" s="348" t="s">
        <v>81</v>
      </c>
      <c r="AB107" s="13"/>
      <c r="AC107" s="13"/>
    </row>
    <row r="108" spans="1:29" ht="57" x14ac:dyDescent="0.2">
      <c r="A108" s="273" t="s">
        <v>329</v>
      </c>
      <c r="B108" s="248" t="s">
        <v>424</v>
      </c>
      <c r="C108" s="362" t="s">
        <v>405</v>
      </c>
      <c r="D108" s="248">
        <v>1879081</v>
      </c>
      <c r="E108" s="465" t="s">
        <v>369</v>
      </c>
      <c r="F108" s="248" t="s">
        <v>690</v>
      </c>
      <c r="G108" s="261" t="s">
        <v>371</v>
      </c>
      <c r="H108" s="248" t="s">
        <v>372</v>
      </c>
      <c r="I108" s="248" t="s">
        <v>78</v>
      </c>
      <c r="J108" s="250" t="s">
        <v>79</v>
      </c>
      <c r="K108" s="248" t="s">
        <v>78</v>
      </c>
      <c r="L108" s="275" t="s">
        <v>356</v>
      </c>
      <c r="M108" s="276"/>
      <c r="N108" s="276"/>
      <c r="O108" s="276"/>
      <c r="P108" s="366"/>
      <c r="Q108" s="366">
        <v>0</v>
      </c>
      <c r="R108" s="366">
        <v>0</v>
      </c>
      <c r="S108" s="367">
        <v>0</v>
      </c>
      <c r="T108" s="248">
        <v>0</v>
      </c>
      <c r="U108" s="366">
        <v>0</v>
      </c>
      <c r="V108" s="248">
        <v>7</v>
      </c>
      <c r="W108" s="366">
        <v>263.87</v>
      </c>
      <c r="X108" s="399">
        <f t="shared" si="21"/>
        <v>1847.0900000000001</v>
      </c>
      <c r="Y108" s="367">
        <f t="shared" si="22"/>
        <v>1847.0900000000001</v>
      </c>
      <c r="Z108" s="367">
        <v>1847.09</v>
      </c>
      <c r="AA108" s="348" t="s">
        <v>81</v>
      </c>
      <c r="AB108" s="13"/>
      <c r="AC108" s="13"/>
    </row>
    <row r="109" spans="1:29" ht="57" x14ac:dyDescent="0.2">
      <c r="A109" s="273" t="s">
        <v>329</v>
      </c>
      <c r="B109" s="248" t="s">
        <v>424</v>
      </c>
      <c r="C109" s="362" t="s">
        <v>418</v>
      </c>
      <c r="D109" s="248">
        <v>1583980</v>
      </c>
      <c r="E109" s="465" t="s">
        <v>369</v>
      </c>
      <c r="F109" s="248" t="s">
        <v>690</v>
      </c>
      <c r="G109" s="261" t="s">
        <v>371</v>
      </c>
      <c r="H109" s="248" t="s">
        <v>372</v>
      </c>
      <c r="I109" s="248" t="s">
        <v>78</v>
      </c>
      <c r="J109" s="250" t="s">
        <v>79</v>
      </c>
      <c r="K109" s="248" t="s">
        <v>78</v>
      </c>
      <c r="L109" s="275" t="s">
        <v>356</v>
      </c>
      <c r="M109" s="276"/>
      <c r="N109" s="276"/>
      <c r="O109" s="276"/>
      <c r="P109" s="366"/>
      <c r="Q109" s="366">
        <v>0</v>
      </c>
      <c r="R109" s="366">
        <v>0</v>
      </c>
      <c r="S109" s="367">
        <v>0</v>
      </c>
      <c r="T109" s="248">
        <v>0</v>
      </c>
      <c r="U109" s="366">
        <v>0</v>
      </c>
      <c r="V109" s="248">
        <v>7</v>
      </c>
      <c r="W109" s="366">
        <v>263.87</v>
      </c>
      <c r="X109" s="399">
        <f t="shared" si="21"/>
        <v>1847.0900000000001</v>
      </c>
      <c r="Y109" s="367">
        <f t="shared" si="22"/>
        <v>1847.0900000000001</v>
      </c>
      <c r="Z109" s="367">
        <v>1847.09</v>
      </c>
      <c r="AA109" s="348" t="s">
        <v>81</v>
      </c>
      <c r="AB109" s="13"/>
      <c r="AC109" s="13"/>
    </row>
    <row r="110" spans="1:29" ht="57" x14ac:dyDescent="0.2">
      <c r="A110" s="273" t="s">
        <v>329</v>
      </c>
      <c r="B110" s="248" t="s">
        <v>424</v>
      </c>
      <c r="C110" s="485" t="s">
        <v>420</v>
      </c>
      <c r="D110" s="249">
        <v>1582500</v>
      </c>
      <c r="E110" s="465" t="s">
        <v>369</v>
      </c>
      <c r="F110" s="248" t="s">
        <v>690</v>
      </c>
      <c r="G110" s="261" t="s">
        <v>371</v>
      </c>
      <c r="H110" s="248" t="s">
        <v>372</v>
      </c>
      <c r="I110" s="248" t="s">
        <v>78</v>
      </c>
      <c r="J110" s="250" t="s">
        <v>79</v>
      </c>
      <c r="K110" s="248" t="s">
        <v>78</v>
      </c>
      <c r="L110" s="275" t="s">
        <v>356</v>
      </c>
      <c r="M110" s="485"/>
      <c r="N110" s="485"/>
      <c r="O110" s="485"/>
      <c r="P110" s="485"/>
      <c r="Q110" s="366">
        <v>0</v>
      </c>
      <c r="R110" s="366">
        <v>0</v>
      </c>
      <c r="S110" s="367">
        <v>0</v>
      </c>
      <c r="T110" s="248">
        <v>0</v>
      </c>
      <c r="U110" s="366">
        <v>0</v>
      </c>
      <c r="V110" s="465">
        <v>7</v>
      </c>
      <c r="W110" s="366">
        <v>263.87</v>
      </c>
      <c r="X110" s="399">
        <f t="shared" si="21"/>
        <v>1847.0900000000001</v>
      </c>
      <c r="Y110" s="367">
        <f t="shared" si="22"/>
        <v>1847.0900000000001</v>
      </c>
      <c r="Z110" s="367">
        <v>1847.09</v>
      </c>
      <c r="AA110" s="348" t="s">
        <v>81</v>
      </c>
      <c r="AB110" s="13"/>
      <c r="AC110" s="13"/>
    </row>
    <row r="111" spans="1:29" ht="57" x14ac:dyDescent="0.2">
      <c r="A111" s="273" t="s">
        <v>329</v>
      </c>
      <c r="B111" s="248" t="s">
        <v>424</v>
      </c>
      <c r="C111" s="485" t="s">
        <v>423</v>
      </c>
      <c r="D111" s="249">
        <v>1591282</v>
      </c>
      <c r="E111" s="465" t="s">
        <v>386</v>
      </c>
      <c r="F111" s="248" t="s">
        <v>690</v>
      </c>
      <c r="G111" s="261" t="s">
        <v>371</v>
      </c>
      <c r="H111" s="248" t="s">
        <v>372</v>
      </c>
      <c r="I111" s="248" t="s">
        <v>78</v>
      </c>
      <c r="J111" s="250" t="s">
        <v>79</v>
      </c>
      <c r="K111" s="248" t="s">
        <v>78</v>
      </c>
      <c r="L111" s="275" t="s">
        <v>356</v>
      </c>
      <c r="M111" s="485"/>
      <c r="N111" s="485"/>
      <c r="O111" s="485"/>
      <c r="P111" s="485"/>
      <c r="Q111" s="366">
        <v>0</v>
      </c>
      <c r="R111" s="366">
        <v>0</v>
      </c>
      <c r="S111" s="367">
        <v>0</v>
      </c>
      <c r="T111" s="248">
        <v>0</v>
      </c>
      <c r="U111" s="366">
        <v>0</v>
      </c>
      <c r="V111" s="465">
        <v>7</v>
      </c>
      <c r="W111" s="366">
        <v>263.87</v>
      </c>
      <c r="X111" s="399">
        <f t="shared" si="21"/>
        <v>1847.0900000000001</v>
      </c>
      <c r="Y111" s="367">
        <f t="shared" si="22"/>
        <v>1847.0900000000001</v>
      </c>
      <c r="Z111" s="367">
        <v>1847.09</v>
      </c>
      <c r="AA111" s="348" t="s">
        <v>81</v>
      </c>
      <c r="AB111" s="13"/>
      <c r="AC111" s="13"/>
    </row>
    <row r="112" spans="1:29" ht="57" x14ac:dyDescent="0.2">
      <c r="A112" s="273" t="s">
        <v>329</v>
      </c>
      <c r="B112" s="248" t="s">
        <v>424</v>
      </c>
      <c r="C112" s="485" t="s">
        <v>421</v>
      </c>
      <c r="D112" s="249">
        <v>1582453</v>
      </c>
      <c r="E112" s="465" t="s">
        <v>369</v>
      </c>
      <c r="F112" s="248" t="s">
        <v>690</v>
      </c>
      <c r="G112" s="261" t="s">
        <v>371</v>
      </c>
      <c r="H112" s="248" t="s">
        <v>372</v>
      </c>
      <c r="I112" s="248" t="s">
        <v>78</v>
      </c>
      <c r="J112" s="250" t="s">
        <v>79</v>
      </c>
      <c r="K112" s="248" t="s">
        <v>78</v>
      </c>
      <c r="L112" s="275" t="s">
        <v>356</v>
      </c>
      <c r="M112" s="485"/>
      <c r="N112" s="485"/>
      <c r="O112" s="485"/>
      <c r="P112" s="485"/>
      <c r="Q112" s="366">
        <v>0</v>
      </c>
      <c r="R112" s="366">
        <v>0</v>
      </c>
      <c r="S112" s="367">
        <v>0</v>
      </c>
      <c r="T112" s="248">
        <v>0</v>
      </c>
      <c r="U112" s="366">
        <v>0</v>
      </c>
      <c r="V112" s="465">
        <v>7</v>
      </c>
      <c r="W112" s="366">
        <v>263.87</v>
      </c>
      <c r="X112" s="399">
        <f t="shared" si="21"/>
        <v>1847.0900000000001</v>
      </c>
      <c r="Y112" s="367">
        <f t="shared" si="22"/>
        <v>1847.0900000000001</v>
      </c>
      <c r="Z112" s="367">
        <v>1847.09</v>
      </c>
      <c r="AA112" s="348" t="s">
        <v>81</v>
      </c>
      <c r="AB112" s="13"/>
      <c r="AC112" s="13"/>
    </row>
    <row r="113" spans="1:29" ht="57" x14ac:dyDescent="0.2">
      <c r="A113" s="273" t="s">
        <v>329</v>
      </c>
      <c r="B113" s="248" t="s">
        <v>424</v>
      </c>
      <c r="C113" s="485" t="s">
        <v>422</v>
      </c>
      <c r="D113" s="249">
        <v>1877496</v>
      </c>
      <c r="E113" s="465" t="s">
        <v>369</v>
      </c>
      <c r="F113" s="248" t="s">
        <v>690</v>
      </c>
      <c r="G113" s="261" t="s">
        <v>371</v>
      </c>
      <c r="H113" s="248" t="s">
        <v>372</v>
      </c>
      <c r="I113" s="248" t="s">
        <v>78</v>
      </c>
      <c r="J113" s="250" t="s">
        <v>79</v>
      </c>
      <c r="K113" s="248" t="s">
        <v>78</v>
      </c>
      <c r="L113" s="275" t="s">
        <v>356</v>
      </c>
      <c r="M113" s="485"/>
      <c r="N113" s="485"/>
      <c r="O113" s="485"/>
      <c r="P113" s="485"/>
      <c r="Q113" s="366">
        <v>0</v>
      </c>
      <c r="R113" s="366">
        <v>0</v>
      </c>
      <c r="S113" s="367">
        <v>0</v>
      </c>
      <c r="T113" s="248">
        <v>0</v>
      </c>
      <c r="U113" s="366">
        <v>0</v>
      </c>
      <c r="V113" s="465">
        <v>7</v>
      </c>
      <c r="W113" s="366">
        <v>263.87</v>
      </c>
      <c r="X113" s="399">
        <f t="shared" si="21"/>
        <v>1847.0900000000001</v>
      </c>
      <c r="Y113" s="367">
        <f t="shared" si="22"/>
        <v>1847.0900000000001</v>
      </c>
      <c r="Z113" s="367">
        <v>1847.09</v>
      </c>
      <c r="AA113" s="348" t="s">
        <v>81</v>
      </c>
      <c r="AB113" s="13"/>
      <c r="AC113" s="13"/>
    </row>
    <row r="114" spans="1:29" ht="57" x14ac:dyDescent="0.2">
      <c r="A114" s="273" t="s">
        <v>329</v>
      </c>
      <c r="B114" s="248" t="s">
        <v>424</v>
      </c>
      <c r="C114" s="485" t="s">
        <v>447</v>
      </c>
      <c r="D114" s="249">
        <v>1878638</v>
      </c>
      <c r="E114" s="465" t="s">
        <v>369</v>
      </c>
      <c r="F114" s="248" t="s">
        <v>690</v>
      </c>
      <c r="G114" s="261" t="s">
        <v>371</v>
      </c>
      <c r="H114" s="248" t="s">
        <v>372</v>
      </c>
      <c r="I114" s="248" t="s">
        <v>78</v>
      </c>
      <c r="J114" s="250" t="s">
        <v>79</v>
      </c>
      <c r="K114" s="248" t="s">
        <v>78</v>
      </c>
      <c r="L114" s="275" t="s">
        <v>140</v>
      </c>
      <c r="M114" s="485"/>
      <c r="N114" s="485"/>
      <c r="O114" s="485"/>
      <c r="P114" s="485"/>
      <c r="Q114" s="366">
        <v>0</v>
      </c>
      <c r="R114" s="366">
        <v>0</v>
      </c>
      <c r="S114" s="367">
        <v>0</v>
      </c>
      <c r="T114" s="248">
        <v>0</v>
      </c>
      <c r="U114" s="366">
        <v>0</v>
      </c>
      <c r="V114" s="465">
        <v>8</v>
      </c>
      <c r="W114" s="366">
        <v>263.87</v>
      </c>
      <c r="X114" s="399">
        <f t="shared" si="21"/>
        <v>2110.96</v>
      </c>
      <c r="Y114" s="367">
        <f t="shared" si="22"/>
        <v>2110.96</v>
      </c>
      <c r="Z114" s="367">
        <v>2110.96</v>
      </c>
      <c r="AA114" s="348" t="s">
        <v>81</v>
      </c>
      <c r="AB114" s="13"/>
      <c r="AC114" s="13"/>
    </row>
    <row r="115" spans="1:29" ht="57" x14ac:dyDescent="0.2">
      <c r="A115" s="273" t="s">
        <v>329</v>
      </c>
      <c r="B115" s="248" t="s">
        <v>424</v>
      </c>
      <c r="C115" s="485" t="s">
        <v>400</v>
      </c>
      <c r="D115" s="249">
        <v>1866796</v>
      </c>
      <c r="E115" s="465" t="s">
        <v>369</v>
      </c>
      <c r="F115" s="248" t="s">
        <v>690</v>
      </c>
      <c r="G115" s="261" t="s">
        <v>371</v>
      </c>
      <c r="H115" s="248" t="s">
        <v>372</v>
      </c>
      <c r="I115" s="248" t="s">
        <v>78</v>
      </c>
      <c r="J115" s="250" t="s">
        <v>79</v>
      </c>
      <c r="K115" s="248" t="s">
        <v>78</v>
      </c>
      <c r="L115" s="275" t="s">
        <v>140</v>
      </c>
      <c r="M115" s="485"/>
      <c r="N115" s="485"/>
      <c r="O115" s="485"/>
      <c r="P115" s="485"/>
      <c r="Q115" s="366">
        <v>0</v>
      </c>
      <c r="R115" s="366">
        <v>0</v>
      </c>
      <c r="S115" s="367">
        <v>0</v>
      </c>
      <c r="T115" s="248">
        <v>0</v>
      </c>
      <c r="U115" s="366">
        <v>0</v>
      </c>
      <c r="V115" s="465">
        <v>8</v>
      </c>
      <c r="W115" s="366">
        <v>263.87</v>
      </c>
      <c r="X115" s="399">
        <f t="shared" si="21"/>
        <v>2110.96</v>
      </c>
      <c r="Y115" s="367">
        <f t="shared" si="22"/>
        <v>2110.96</v>
      </c>
      <c r="Z115" s="367">
        <v>2110.96</v>
      </c>
      <c r="AA115" s="348" t="s">
        <v>81</v>
      </c>
      <c r="AB115" s="13"/>
      <c r="AC115" s="13"/>
    </row>
    <row r="116" spans="1:29" ht="57" x14ac:dyDescent="0.2">
      <c r="A116" s="273" t="s">
        <v>329</v>
      </c>
      <c r="B116" s="248" t="s">
        <v>424</v>
      </c>
      <c r="C116" s="485" t="s">
        <v>402</v>
      </c>
      <c r="D116" s="249">
        <v>1802321</v>
      </c>
      <c r="E116" s="465" t="s">
        <v>369</v>
      </c>
      <c r="F116" s="248" t="s">
        <v>690</v>
      </c>
      <c r="G116" s="261" t="s">
        <v>371</v>
      </c>
      <c r="H116" s="248" t="s">
        <v>372</v>
      </c>
      <c r="I116" s="248" t="s">
        <v>78</v>
      </c>
      <c r="J116" s="250" t="s">
        <v>79</v>
      </c>
      <c r="K116" s="248" t="s">
        <v>78</v>
      </c>
      <c r="L116" s="275" t="s">
        <v>140</v>
      </c>
      <c r="M116" s="485"/>
      <c r="N116" s="485"/>
      <c r="O116" s="485"/>
      <c r="P116" s="485"/>
      <c r="Q116" s="366">
        <v>0</v>
      </c>
      <c r="R116" s="366">
        <v>0</v>
      </c>
      <c r="S116" s="367">
        <v>0</v>
      </c>
      <c r="T116" s="248">
        <v>0</v>
      </c>
      <c r="U116" s="366">
        <v>0</v>
      </c>
      <c r="V116" s="465">
        <v>8</v>
      </c>
      <c r="W116" s="366">
        <v>263.87</v>
      </c>
      <c r="X116" s="399">
        <f t="shared" si="21"/>
        <v>2110.96</v>
      </c>
      <c r="Y116" s="367">
        <f t="shared" si="22"/>
        <v>2110.96</v>
      </c>
      <c r="Z116" s="367">
        <v>2110.96</v>
      </c>
      <c r="AA116" s="348" t="s">
        <v>81</v>
      </c>
      <c r="AB116" s="13"/>
      <c r="AC116" s="13"/>
    </row>
    <row r="117" spans="1:29" ht="57" x14ac:dyDescent="0.2">
      <c r="A117" s="273" t="s">
        <v>329</v>
      </c>
      <c r="B117" s="248" t="s">
        <v>424</v>
      </c>
      <c r="C117" s="485" t="s">
        <v>394</v>
      </c>
      <c r="D117" s="249">
        <v>1576267</v>
      </c>
      <c r="E117" s="465" t="s">
        <v>369</v>
      </c>
      <c r="F117" s="248" t="s">
        <v>690</v>
      </c>
      <c r="G117" s="261" t="s">
        <v>371</v>
      </c>
      <c r="H117" s="248" t="s">
        <v>372</v>
      </c>
      <c r="I117" s="248" t="s">
        <v>78</v>
      </c>
      <c r="J117" s="250" t="s">
        <v>79</v>
      </c>
      <c r="K117" s="248" t="s">
        <v>78</v>
      </c>
      <c r="L117" s="275" t="s">
        <v>140</v>
      </c>
      <c r="M117" s="485"/>
      <c r="N117" s="485"/>
      <c r="O117" s="485"/>
      <c r="P117" s="485"/>
      <c r="Q117" s="366">
        <v>0</v>
      </c>
      <c r="R117" s="366">
        <v>0</v>
      </c>
      <c r="S117" s="367">
        <v>0</v>
      </c>
      <c r="T117" s="248">
        <v>0</v>
      </c>
      <c r="U117" s="366">
        <v>0</v>
      </c>
      <c r="V117" s="465">
        <v>8</v>
      </c>
      <c r="W117" s="366">
        <v>263.87</v>
      </c>
      <c r="X117" s="399">
        <f t="shared" si="21"/>
        <v>2110.96</v>
      </c>
      <c r="Y117" s="367">
        <f t="shared" si="22"/>
        <v>2110.96</v>
      </c>
      <c r="Z117" s="367">
        <v>2110.96</v>
      </c>
      <c r="AA117" s="348" t="s">
        <v>81</v>
      </c>
      <c r="AB117" s="13"/>
      <c r="AC117" s="13"/>
    </row>
    <row r="118" spans="1:29" ht="57" x14ac:dyDescent="0.2">
      <c r="A118" s="273" t="s">
        <v>329</v>
      </c>
      <c r="B118" s="248" t="s">
        <v>424</v>
      </c>
      <c r="C118" s="485" t="s">
        <v>399</v>
      </c>
      <c r="D118" s="249">
        <v>1878395</v>
      </c>
      <c r="E118" s="465" t="s">
        <v>369</v>
      </c>
      <c r="F118" s="248" t="s">
        <v>690</v>
      </c>
      <c r="G118" s="261" t="s">
        <v>371</v>
      </c>
      <c r="H118" s="248" t="s">
        <v>372</v>
      </c>
      <c r="I118" s="248" t="s">
        <v>78</v>
      </c>
      <c r="J118" s="250" t="s">
        <v>79</v>
      </c>
      <c r="K118" s="248" t="s">
        <v>78</v>
      </c>
      <c r="L118" s="275" t="s">
        <v>140</v>
      </c>
      <c r="M118" s="485"/>
      <c r="N118" s="485"/>
      <c r="O118" s="485"/>
      <c r="P118" s="485"/>
      <c r="Q118" s="366">
        <v>0</v>
      </c>
      <c r="R118" s="366">
        <v>0</v>
      </c>
      <c r="S118" s="367">
        <v>0</v>
      </c>
      <c r="T118" s="248">
        <v>0</v>
      </c>
      <c r="U118" s="366">
        <v>0</v>
      </c>
      <c r="V118" s="465">
        <v>9</v>
      </c>
      <c r="W118" s="366">
        <v>263.87</v>
      </c>
      <c r="X118" s="399">
        <f t="shared" si="21"/>
        <v>2374.83</v>
      </c>
      <c r="Y118" s="367">
        <f t="shared" si="22"/>
        <v>2374.83</v>
      </c>
      <c r="Z118" s="367">
        <v>2374.83</v>
      </c>
      <c r="AA118" s="348" t="s">
        <v>81</v>
      </c>
      <c r="AB118" s="13"/>
      <c r="AC118" s="13"/>
    </row>
    <row r="119" spans="1:29" ht="57" x14ac:dyDescent="0.2">
      <c r="A119" s="273" t="s">
        <v>329</v>
      </c>
      <c r="B119" s="248" t="s">
        <v>424</v>
      </c>
      <c r="C119" s="485" t="s">
        <v>398</v>
      </c>
      <c r="D119" s="249">
        <v>1848968</v>
      </c>
      <c r="E119" s="465" t="s">
        <v>369</v>
      </c>
      <c r="F119" s="248" t="s">
        <v>690</v>
      </c>
      <c r="G119" s="261" t="s">
        <v>371</v>
      </c>
      <c r="H119" s="248" t="s">
        <v>372</v>
      </c>
      <c r="I119" s="248" t="s">
        <v>78</v>
      </c>
      <c r="J119" s="250" t="s">
        <v>79</v>
      </c>
      <c r="K119" s="248" t="s">
        <v>78</v>
      </c>
      <c r="L119" s="275" t="s">
        <v>140</v>
      </c>
      <c r="M119" s="485"/>
      <c r="N119" s="485"/>
      <c r="O119" s="485"/>
      <c r="P119" s="485"/>
      <c r="Q119" s="366">
        <v>0</v>
      </c>
      <c r="R119" s="366">
        <v>0</v>
      </c>
      <c r="S119" s="367">
        <v>0</v>
      </c>
      <c r="T119" s="248">
        <v>0</v>
      </c>
      <c r="U119" s="366">
        <v>0</v>
      </c>
      <c r="V119" s="465">
        <v>9</v>
      </c>
      <c r="W119" s="366">
        <v>263.87</v>
      </c>
      <c r="X119" s="399">
        <f t="shared" si="21"/>
        <v>2374.83</v>
      </c>
      <c r="Y119" s="367">
        <f t="shared" si="22"/>
        <v>2374.83</v>
      </c>
      <c r="Z119" s="367">
        <v>2374.83</v>
      </c>
      <c r="AA119" s="348" t="s">
        <v>81</v>
      </c>
      <c r="AB119" s="13"/>
      <c r="AC119" s="13"/>
    </row>
    <row r="120" spans="1:29" ht="57" x14ac:dyDescent="0.2">
      <c r="A120" s="273" t="s">
        <v>329</v>
      </c>
      <c r="B120" s="248" t="s">
        <v>424</v>
      </c>
      <c r="C120" s="485" t="s">
        <v>397</v>
      </c>
      <c r="D120" s="249">
        <v>1513435</v>
      </c>
      <c r="E120" s="465" t="s">
        <v>369</v>
      </c>
      <c r="F120" s="248" t="s">
        <v>690</v>
      </c>
      <c r="G120" s="261" t="s">
        <v>371</v>
      </c>
      <c r="H120" s="248" t="s">
        <v>372</v>
      </c>
      <c r="I120" s="248" t="s">
        <v>78</v>
      </c>
      <c r="J120" s="250" t="s">
        <v>79</v>
      </c>
      <c r="K120" s="248" t="s">
        <v>78</v>
      </c>
      <c r="L120" s="275" t="s">
        <v>140</v>
      </c>
      <c r="M120" s="485"/>
      <c r="N120" s="485"/>
      <c r="O120" s="485"/>
      <c r="P120" s="485"/>
      <c r="Q120" s="366">
        <v>0</v>
      </c>
      <c r="R120" s="366">
        <v>0</v>
      </c>
      <c r="S120" s="367">
        <v>0</v>
      </c>
      <c r="T120" s="248">
        <v>0</v>
      </c>
      <c r="U120" s="366">
        <v>0</v>
      </c>
      <c r="V120" s="465">
        <v>7</v>
      </c>
      <c r="W120" s="366">
        <v>263.87</v>
      </c>
      <c r="X120" s="399">
        <f t="shared" si="21"/>
        <v>1847.0900000000001</v>
      </c>
      <c r="Y120" s="367">
        <f t="shared" si="22"/>
        <v>1847.0900000000001</v>
      </c>
      <c r="Z120" s="367">
        <v>1847.09</v>
      </c>
      <c r="AA120" s="348" t="s">
        <v>81</v>
      </c>
      <c r="AB120" s="13"/>
      <c r="AC120" s="13"/>
    </row>
    <row r="121" spans="1:29" ht="57" x14ac:dyDescent="0.2">
      <c r="A121" s="273" t="s">
        <v>329</v>
      </c>
      <c r="B121" s="248" t="s">
        <v>424</v>
      </c>
      <c r="C121" s="485" t="s">
        <v>436</v>
      </c>
      <c r="D121" s="249">
        <v>1879600</v>
      </c>
      <c r="E121" s="465" t="s">
        <v>369</v>
      </c>
      <c r="F121" s="248" t="s">
        <v>690</v>
      </c>
      <c r="G121" s="261" t="s">
        <v>371</v>
      </c>
      <c r="H121" s="248" t="s">
        <v>372</v>
      </c>
      <c r="I121" s="248" t="s">
        <v>78</v>
      </c>
      <c r="J121" s="250" t="s">
        <v>79</v>
      </c>
      <c r="K121" s="248" t="s">
        <v>78</v>
      </c>
      <c r="L121" s="275" t="s">
        <v>140</v>
      </c>
      <c r="M121" s="485"/>
      <c r="N121" s="485"/>
      <c r="O121" s="485"/>
      <c r="P121" s="485"/>
      <c r="Q121" s="366">
        <v>0</v>
      </c>
      <c r="R121" s="366">
        <v>0</v>
      </c>
      <c r="S121" s="367">
        <v>0</v>
      </c>
      <c r="T121" s="248">
        <v>0</v>
      </c>
      <c r="U121" s="366">
        <v>0</v>
      </c>
      <c r="V121" s="465">
        <v>7</v>
      </c>
      <c r="W121" s="366">
        <v>263.87</v>
      </c>
      <c r="X121" s="399">
        <f t="shared" si="21"/>
        <v>1847.0900000000001</v>
      </c>
      <c r="Y121" s="367">
        <f t="shared" si="22"/>
        <v>1847.0900000000001</v>
      </c>
      <c r="Z121" s="367">
        <v>1847.09</v>
      </c>
      <c r="AA121" s="348" t="s">
        <v>81</v>
      </c>
      <c r="AB121" s="13"/>
      <c r="AC121" s="13"/>
    </row>
    <row r="122" spans="1:29" ht="57" x14ac:dyDescent="0.2">
      <c r="A122" s="273" t="s">
        <v>329</v>
      </c>
      <c r="B122" s="248" t="s">
        <v>424</v>
      </c>
      <c r="C122" s="485" t="s">
        <v>393</v>
      </c>
      <c r="D122" s="249">
        <v>1879200</v>
      </c>
      <c r="E122" s="465" t="s">
        <v>369</v>
      </c>
      <c r="F122" s="248" t="s">
        <v>690</v>
      </c>
      <c r="G122" s="261" t="s">
        <v>371</v>
      </c>
      <c r="H122" s="248" t="s">
        <v>372</v>
      </c>
      <c r="I122" s="248" t="s">
        <v>78</v>
      </c>
      <c r="J122" s="250" t="s">
        <v>79</v>
      </c>
      <c r="K122" s="248" t="s">
        <v>78</v>
      </c>
      <c r="L122" s="275" t="s">
        <v>140</v>
      </c>
      <c r="M122" s="485"/>
      <c r="N122" s="485"/>
      <c r="O122" s="485"/>
      <c r="P122" s="485"/>
      <c r="Q122" s="366">
        <v>0</v>
      </c>
      <c r="R122" s="366">
        <v>0</v>
      </c>
      <c r="S122" s="367">
        <v>0</v>
      </c>
      <c r="T122" s="248">
        <v>0</v>
      </c>
      <c r="U122" s="366">
        <v>0</v>
      </c>
      <c r="V122" s="465">
        <v>7</v>
      </c>
      <c r="W122" s="366">
        <v>263.87</v>
      </c>
      <c r="X122" s="399">
        <f t="shared" si="21"/>
        <v>1847.0900000000001</v>
      </c>
      <c r="Y122" s="367">
        <f t="shared" si="22"/>
        <v>1847.0900000000001</v>
      </c>
      <c r="Z122" s="367">
        <v>1847.09</v>
      </c>
      <c r="AA122" s="348" t="s">
        <v>81</v>
      </c>
      <c r="AB122" s="13"/>
      <c r="AC122" s="13"/>
    </row>
    <row r="123" spans="1:29" ht="57" x14ac:dyDescent="0.2">
      <c r="A123" s="273" t="s">
        <v>329</v>
      </c>
      <c r="B123" s="248" t="s">
        <v>424</v>
      </c>
      <c r="C123" s="485" t="s">
        <v>392</v>
      </c>
      <c r="D123" s="249">
        <v>1866257</v>
      </c>
      <c r="E123" s="465" t="s">
        <v>369</v>
      </c>
      <c r="F123" s="248" t="s">
        <v>690</v>
      </c>
      <c r="G123" s="261" t="s">
        <v>371</v>
      </c>
      <c r="H123" s="248" t="s">
        <v>372</v>
      </c>
      <c r="I123" s="248" t="s">
        <v>78</v>
      </c>
      <c r="J123" s="250" t="s">
        <v>79</v>
      </c>
      <c r="K123" s="248" t="s">
        <v>78</v>
      </c>
      <c r="L123" s="275" t="s">
        <v>140</v>
      </c>
      <c r="M123" s="485"/>
      <c r="N123" s="485"/>
      <c r="O123" s="485"/>
      <c r="P123" s="485"/>
      <c r="Q123" s="366">
        <v>0</v>
      </c>
      <c r="R123" s="366">
        <v>0</v>
      </c>
      <c r="S123" s="367">
        <v>0</v>
      </c>
      <c r="T123" s="248">
        <v>0</v>
      </c>
      <c r="U123" s="366">
        <v>0</v>
      </c>
      <c r="V123" s="465">
        <v>7</v>
      </c>
      <c r="W123" s="366">
        <v>263.87</v>
      </c>
      <c r="X123" s="399">
        <f t="shared" si="21"/>
        <v>1847.0900000000001</v>
      </c>
      <c r="Y123" s="367">
        <f t="shared" si="22"/>
        <v>1847.0900000000001</v>
      </c>
      <c r="Z123" s="367">
        <v>1847.09</v>
      </c>
      <c r="AA123" s="348" t="s">
        <v>81</v>
      </c>
      <c r="AB123" s="13"/>
      <c r="AC123" s="13"/>
    </row>
    <row r="124" spans="1:29" ht="57" x14ac:dyDescent="0.2">
      <c r="A124" s="273" t="s">
        <v>329</v>
      </c>
      <c r="B124" s="248" t="s">
        <v>424</v>
      </c>
      <c r="C124" s="485" t="s">
        <v>391</v>
      </c>
      <c r="D124" s="249">
        <v>1880330</v>
      </c>
      <c r="E124" s="465" t="s">
        <v>369</v>
      </c>
      <c r="F124" s="248" t="s">
        <v>690</v>
      </c>
      <c r="G124" s="261" t="s">
        <v>371</v>
      </c>
      <c r="H124" s="248" t="s">
        <v>372</v>
      </c>
      <c r="I124" s="248" t="s">
        <v>78</v>
      </c>
      <c r="J124" s="250" t="s">
        <v>79</v>
      </c>
      <c r="K124" s="248" t="s">
        <v>78</v>
      </c>
      <c r="L124" s="275" t="s">
        <v>140</v>
      </c>
      <c r="M124" s="485"/>
      <c r="N124" s="485"/>
      <c r="O124" s="485"/>
      <c r="P124" s="485"/>
      <c r="Q124" s="366">
        <v>0</v>
      </c>
      <c r="R124" s="366">
        <v>0</v>
      </c>
      <c r="S124" s="367">
        <v>0</v>
      </c>
      <c r="T124" s="248">
        <v>0</v>
      </c>
      <c r="U124" s="366">
        <v>0</v>
      </c>
      <c r="V124" s="465">
        <v>7</v>
      </c>
      <c r="W124" s="366">
        <v>263.87</v>
      </c>
      <c r="X124" s="399">
        <f t="shared" si="21"/>
        <v>1847.0900000000001</v>
      </c>
      <c r="Y124" s="367">
        <f t="shared" si="22"/>
        <v>1847.0900000000001</v>
      </c>
      <c r="Z124" s="367">
        <v>1847.09</v>
      </c>
      <c r="AA124" s="348" t="s">
        <v>81</v>
      </c>
      <c r="AB124" s="13"/>
      <c r="AC124" s="13"/>
    </row>
    <row r="125" spans="1:29" ht="57" x14ac:dyDescent="0.2">
      <c r="A125" s="273" t="s">
        <v>329</v>
      </c>
      <c r="B125" s="248" t="s">
        <v>424</v>
      </c>
      <c r="C125" s="485" t="s">
        <v>390</v>
      </c>
      <c r="D125" s="249">
        <v>1879596</v>
      </c>
      <c r="E125" s="465" t="s">
        <v>369</v>
      </c>
      <c r="F125" s="248" t="s">
        <v>690</v>
      </c>
      <c r="G125" s="261" t="s">
        <v>371</v>
      </c>
      <c r="H125" s="248" t="s">
        <v>372</v>
      </c>
      <c r="I125" s="248" t="s">
        <v>78</v>
      </c>
      <c r="J125" s="250" t="s">
        <v>79</v>
      </c>
      <c r="K125" s="248" t="s">
        <v>78</v>
      </c>
      <c r="L125" s="275" t="s">
        <v>140</v>
      </c>
      <c r="M125" s="485"/>
      <c r="N125" s="485"/>
      <c r="O125" s="485"/>
      <c r="P125" s="485"/>
      <c r="Q125" s="366">
        <v>0</v>
      </c>
      <c r="R125" s="366">
        <v>0</v>
      </c>
      <c r="S125" s="367">
        <v>0</v>
      </c>
      <c r="T125" s="248">
        <v>0</v>
      </c>
      <c r="U125" s="366">
        <v>0</v>
      </c>
      <c r="V125" s="465">
        <v>5</v>
      </c>
      <c r="W125" s="366">
        <v>263.87</v>
      </c>
      <c r="X125" s="399">
        <f t="shared" si="21"/>
        <v>1319.35</v>
      </c>
      <c r="Y125" s="367">
        <f t="shared" si="22"/>
        <v>1319.35</v>
      </c>
      <c r="Z125" s="367">
        <v>1319.35</v>
      </c>
      <c r="AA125" s="348" t="s">
        <v>81</v>
      </c>
      <c r="AB125" s="13"/>
      <c r="AC125" s="13"/>
    </row>
    <row r="126" spans="1:29" ht="57" x14ac:dyDescent="0.2">
      <c r="A126" s="273" t="s">
        <v>329</v>
      </c>
      <c r="B126" s="248" t="s">
        <v>424</v>
      </c>
      <c r="C126" s="485" t="s">
        <v>389</v>
      </c>
      <c r="D126" s="249">
        <v>1784641</v>
      </c>
      <c r="E126" s="465" t="s">
        <v>369</v>
      </c>
      <c r="F126" s="248" t="s">
        <v>690</v>
      </c>
      <c r="G126" s="261" t="s">
        <v>371</v>
      </c>
      <c r="H126" s="248" t="s">
        <v>372</v>
      </c>
      <c r="I126" s="248" t="s">
        <v>78</v>
      </c>
      <c r="J126" s="250" t="s">
        <v>79</v>
      </c>
      <c r="K126" s="248" t="s">
        <v>78</v>
      </c>
      <c r="L126" s="275" t="s">
        <v>140</v>
      </c>
      <c r="M126" s="485"/>
      <c r="N126" s="485"/>
      <c r="O126" s="485"/>
      <c r="P126" s="485"/>
      <c r="Q126" s="366">
        <v>0</v>
      </c>
      <c r="R126" s="366">
        <v>0</v>
      </c>
      <c r="S126" s="367">
        <v>0</v>
      </c>
      <c r="T126" s="248">
        <v>0</v>
      </c>
      <c r="U126" s="366">
        <v>0</v>
      </c>
      <c r="V126" s="465">
        <v>4</v>
      </c>
      <c r="W126" s="366">
        <v>263.87</v>
      </c>
      <c r="X126" s="399">
        <f t="shared" si="21"/>
        <v>1055.48</v>
      </c>
      <c r="Y126" s="367">
        <f t="shared" si="22"/>
        <v>1055.48</v>
      </c>
      <c r="Z126" s="367">
        <v>1847.09</v>
      </c>
      <c r="AA126" s="348" t="s">
        <v>81</v>
      </c>
      <c r="AB126" s="13"/>
      <c r="AC126" s="13"/>
    </row>
    <row r="127" spans="1:29" ht="57" x14ac:dyDescent="0.2">
      <c r="A127" s="273" t="s">
        <v>329</v>
      </c>
      <c r="B127" s="248" t="s">
        <v>424</v>
      </c>
      <c r="C127" s="485" t="s">
        <v>438</v>
      </c>
      <c r="D127" s="249">
        <v>1878387</v>
      </c>
      <c r="E127" s="465" t="s">
        <v>369</v>
      </c>
      <c r="F127" s="248" t="s">
        <v>690</v>
      </c>
      <c r="G127" s="261" t="s">
        <v>371</v>
      </c>
      <c r="H127" s="248" t="s">
        <v>372</v>
      </c>
      <c r="I127" s="248" t="s">
        <v>78</v>
      </c>
      <c r="J127" s="250" t="s">
        <v>79</v>
      </c>
      <c r="K127" s="248" t="s">
        <v>78</v>
      </c>
      <c r="L127" s="275" t="s">
        <v>140</v>
      </c>
      <c r="M127" s="485"/>
      <c r="N127" s="485"/>
      <c r="O127" s="485"/>
      <c r="P127" s="485"/>
      <c r="Q127" s="366">
        <v>0</v>
      </c>
      <c r="R127" s="366">
        <v>0</v>
      </c>
      <c r="S127" s="367">
        <v>0</v>
      </c>
      <c r="T127" s="248">
        <v>0</v>
      </c>
      <c r="U127" s="366">
        <v>0</v>
      </c>
      <c r="V127" s="465">
        <v>7</v>
      </c>
      <c r="W127" s="366">
        <v>263.87</v>
      </c>
      <c r="X127" s="399">
        <f t="shared" si="21"/>
        <v>1847.0900000000001</v>
      </c>
      <c r="Y127" s="367">
        <f t="shared" si="22"/>
        <v>1847.0900000000001</v>
      </c>
      <c r="Z127" s="367">
        <v>1847.09</v>
      </c>
      <c r="AA127" s="348" t="s">
        <v>81</v>
      </c>
      <c r="AB127" s="13"/>
      <c r="AC127" s="13"/>
    </row>
    <row r="128" spans="1:29" ht="57" x14ac:dyDescent="0.2">
      <c r="A128" s="273" t="s">
        <v>329</v>
      </c>
      <c r="B128" s="248" t="s">
        <v>424</v>
      </c>
      <c r="C128" s="485" t="s">
        <v>387</v>
      </c>
      <c r="D128" s="249">
        <v>1877674</v>
      </c>
      <c r="E128" s="465" t="s">
        <v>386</v>
      </c>
      <c r="F128" s="248" t="s">
        <v>690</v>
      </c>
      <c r="G128" s="261" t="s">
        <v>371</v>
      </c>
      <c r="H128" s="248" t="s">
        <v>372</v>
      </c>
      <c r="I128" s="248" t="s">
        <v>78</v>
      </c>
      <c r="J128" s="250" t="s">
        <v>79</v>
      </c>
      <c r="K128" s="248" t="s">
        <v>78</v>
      </c>
      <c r="L128" s="275" t="s">
        <v>140</v>
      </c>
      <c r="M128" s="485"/>
      <c r="N128" s="485"/>
      <c r="O128" s="485"/>
      <c r="P128" s="485"/>
      <c r="Q128" s="366">
        <v>0</v>
      </c>
      <c r="R128" s="366">
        <v>0</v>
      </c>
      <c r="S128" s="367">
        <v>0</v>
      </c>
      <c r="T128" s="248">
        <v>0</v>
      </c>
      <c r="U128" s="366">
        <v>0</v>
      </c>
      <c r="V128" s="465">
        <v>7</v>
      </c>
      <c r="W128" s="366">
        <v>263.87</v>
      </c>
      <c r="X128" s="399">
        <f t="shared" si="21"/>
        <v>1847.0900000000001</v>
      </c>
      <c r="Y128" s="367">
        <f t="shared" si="22"/>
        <v>1847.0900000000001</v>
      </c>
      <c r="Z128" s="367">
        <v>1847.09</v>
      </c>
      <c r="AA128" s="348" t="s">
        <v>81</v>
      </c>
      <c r="AB128" s="13"/>
      <c r="AC128" s="13"/>
    </row>
    <row r="129" spans="1:29" ht="57" x14ac:dyDescent="0.2">
      <c r="A129" s="273" t="s">
        <v>329</v>
      </c>
      <c r="B129" s="248" t="s">
        <v>424</v>
      </c>
      <c r="C129" s="534" t="s">
        <v>423</v>
      </c>
      <c r="D129" s="249">
        <v>1591282</v>
      </c>
      <c r="E129" s="249" t="s">
        <v>386</v>
      </c>
      <c r="F129" s="248" t="s">
        <v>690</v>
      </c>
      <c r="G129" s="261" t="s">
        <v>371</v>
      </c>
      <c r="H129" s="248" t="s">
        <v>372</v>
      </c>
      <c r="I129" s="248" t="s">
        <v>78</v>
      </c>
      <c r="J129" s="250" t="s">
        <v>79</v>
      </c>
      <c r="K129" s="248" t="s">
        <v>78</v>
      </c>
      <c r="L129" s="275" t="s">
        <v>356</v>
      </c>
      <c r="M129" s="485"/>
      <c r="N129" s="485"/>
      <c r="O129" s="485"/>
      <c r="P129" s="485"/>
      <c r="Q129" s="366">
        <v>0</v>
      </c>
      <c r="R129" s="366">
        <v>0</v>
      </c>
      <c r="S129" s="367">
        <v>0</v>
      </c>
      <c r="T129" s="248">
        <v>0</v>
      </c>
      <c r="U129" s="366">
        <v>0</v>
      </c>
      <c r="V129" s="249">
        <v>7</v>
      </c>
      <c r="W129" s="366">
        <v>263.87</v>
      </c>
      <c r="X129" s="399">
        <f t="shared" ref="X129:X146" si="23">(V129*W129)</f>
        <v>1847.0900000000001</v>
      </c>
      <c r="Y129" s="367">
        <f t="shared" ref="Y129:Y166" si="24">(T129*U129)+(V129*W129)</f>
        <v>1847.0900000000001</v>
      </c>
      <c r="Z129" s="367">
        <v>1847.09</v>
      </c>
      <c r="AA129" s="348" t="s">
        <v>81</v>
      </c>
      <c r="AB129" s="13"/>
      <c r="AC129" s="13"/>
    </row>
    <row r="130" spans="1:29" ht="57" x14ac:dyDescent="0.2">
      <c r="A130" s="273" t="s">
        <v>329</v>
      </c>
      <c r="B130" s="248" t="s">
        <v>424</v>
      </c>
      <c r="C130" s="534" t="s">
        <v>421</v>
      </c>
      <c r="D130" s="249">
        <v>1582453</v>
      </c>
      <c r="E130" s="249" t="s">
        <v>369</v>
      </c>
      <c r="F130" s="248" t="s">
        <v>690</v>
      </c>
      <c r="G130" s="261" t="s">
        <v>371</v>
      </c>
      <c r="H130" s="248" t="s">
        <v>372</v>
      </c>
      <c r="I130" s="248" t="s">
        <v>78</v>
      </c>
      <c r="J130" s="250" t="s">
        <v>79</v>
      </c>
      <c r="K130" s="248" t="s">
        <v>78</v>
      </c>
      <c r="L130" s="275" t="s">
        <v>356</v>
      </c>
      <c r="M130" s="485"/>
      <c r="N130" s="485"/>
      <c r="O130" s="485"/>
      <c r="P130" s="485"/>
      <c r="Q130" s="366">
        <v>0</v>
      </c>
      <c r="R130" s="366">
        <v>0</v>
      </c>
      <c r="S130" s="367">
        <v>0</v>
      </c>
      <c r="T130" s="248">
        <v>0</v>
      </c>
      <c r="U130" s="366">
        <v>0</v>
      </c>
      <c r="V130" s="249">
        <v>7</v>
      </c>
      <c r="W130" s="366">
        <v>263.87</v>
      </c>
      <c r="X130" s="399">
        <f t="shared" si="23"/>
        <v>1847.0900000000001</v>
      </c>
      <c r="Y130" s="367">
        <f t="shared" si="24"/>
        <v>1847.0900000000001</v>
      </c>
      <c r="Z130" s="367">
        <v>1847.09</v>
      </c>
      <c r="AA130" s="348" t="s">
        <v>81</v>
      </c>
      <c r="AB130" s="13"/>
      <c r="AC130" s="13"/>
    </row>
    <row r="131" spans="1:29" ht="57" x14ac:dyDescent="0.2">
      <c r="A131" s="273" t="s">
        <v>329</v>
      </c>
      <c r="B131" s="248" t="s">
        <v>424</v>
      </c>
      <c r="C131" s="480" t="s">
        <v>422</v>
      </c>
      <c r="D131" s="249">
        <v>1877496</v>
      </c>
      <c r="E131" s="249" t="s">
        <v>369</v>
      </c>
      <c r="F131" s="248" t="s">
        <v>690</v>
      </c>
      <c r="G131" s="261" t="s">
        <v>371</v>
      </c>
      <c r="H131" s="248" t="s">
        <v>372</v>
      </c>
      <c r="I131" s="248" t="s">
        <v>78</v>
      </c>
      <c r="J131" s="250" t="s">
        <v>79</v>
      </c>
      <c r="K131" s="248" t="s">
        <v>78</v>
      </c>
      <c r="L131" s="275" t="s">
        <v>356</v>
      </c>
      <c r="M131" s="485"/>
      <c r="N131" s="485"/>
      <c r="O131" s="485"/>
      <c r="P131" s="485"/>
      <c r="Q131" s="366">
        <v>0</v>
      </c>
      <c r="R131" s="366">
        <v>0</v>
      </c>
      <c r="S131" s="367">
        <v>0</v>
      </c>
      <c r="T131" s="248">
        <v>0</v>
      </c>
      <c r="U131" s="366">
        <v>0</v>
      </c>
      <c r="V131" s="249">
        <v>7</v>
      </c>
      <c r="W131" s="366">
        <v>263.87</v>
      </c>
      <c r="X131" s="399">
        <f t="shared" si="23"/>
        <v>1847.0900000000001</v>
      </c>
      <c r="Y131" s="367">
        <f t="shared" si="24"/>
        <v>1847.0900000000001</v>
      </c>
      <c r="Z131" s="367">
        <v>1847.09</v>
      </c>
      <c r="AA131" s="348" t="s">
        <v>81</v>
      </c>
      <c r="AB131" s="13"/>
      <c r="AC131" s="13"/>
    </row>
    <row r="132" spans="1:29" ht="57" x14ac:dyDescent="0.2">
      <c r="A132" s="273" t="s">
        <v>329</v>
      </c>
      <c r="B132" s="248" t="s">
        <v>424</v>
      </c>
      <c r="C132" s="534" t="s">
        <v>447</v>
      </c>
      <c r="D132" s="249">
        <v>1878638</v>
      </c>
      <c r="E132" s="249" t="s">
        <v>369</v>
      </c>
      <c r="F132" s="248" t="s">
        <v>690</v>
      </c>
      <c r="G132" s="261" t="s">
        <v>371</v>
      </c>
      <c r="H132" s="248" t="s">
        <v>372</v>
      </c>
      <c r="I132" s="248" t="s">
        <v>78</v>
      </c>
      <c r="J132" s="250" t="s">
        <v>79</v>
      </c>
      <c r="K132" s="248" t="s">
        <v>78</v>
      </c>
      <c r="L132" s="275" t="s">
        <v>140</v>
      </c>
      <c r="M132" s="485"/>
      <c r="N132" s="485"/>
      <c r="O132" s="485"/>
      <c r="P132" s="485"/>
      <c r="Q132" s="366">
        <v>0</v>
      </c>
      <c r="R132" s="366">
        <v>0</v>
      </c>
      <c r="S132" s="367">
        <v>0</v>
      </c>
      <c r="T132" s="248">
        <v>0</v>
      </c>
      <c r="U132" s="366">
        <v>0</v>
      </c>
      <c r="V132" s="249">
        <v>8</v>
      </c>
      <c r="W132" s="366">
        <v>263.87</v>
      </c>
      <c r="X132" s="399">
        <f t="shared" si="23"/>
        <v>2110.96</v>
      </c>
      <c r="Y132" s="367">
        <f t="shared" si="24"/>
        <v>2110.96</v>
      </c>
      <c r="Z132" s="367">
        <v>2110.96</v>
      </c>
      <c r="AA132" s="348" t="s">
        <v>81</v>
      </c>
      <c r="AB132" s="13"/>
      <c r="AC132" s="13"/>
    </row>
    <row r="133" spans="1:29" ht="57" x14ac:dyDescent="0.2">
      <c r="A133" s="273" t="s">
        <v>329</v>
      </c>
      <c r="B133" s="248" t="s">
        <v>424</v>
      </c>
      <c r="C133" s="534" t="s">
        <v>400</v>
      </c>
      <c r="D133" s="249">
        <v>1866796</v>
      </c>
      <c r="E133" s="249" t="s">
        <v>369</v>
      </c>
      <c r="F133" s="248" t="s">
        <v>690</v>
      </c>
      <c r="G133" s="261" t="s">
        <v>371</v>
      </c>
      <c r="H133" s="248" t="s">
        <v>372</v>
      </c>
      <c r="I133" s="248" t="s">
        <v>78</v>
      </c>
      <c r="J133" s="250" t="s">
        <v>79</v>
      </c>
      <c r="K133" s="248" t="s">
        <v>78</v>
      </c>
      <c r="L133" s="275" t="s">
        <v>140</v>
      </c>
      <c r="M133" s="485"/>
      <c r="N133" s="485"/>
      <c r="O133" s="485"/>
      <c r="P133" s="485"/>
      <c r="Q133" s="366">
        <v>0</v>
      </c>
      <c r="R133" s="366">
        <v>0</v>
      </c>
      <c r="S133" s="367">
        <v>0</v>
      </c>
      <c r="T133" s="248">
        <v>0</v>
      </c>
      <c r="U133" s="366">
        <v>0</v>
      </c>
      <c r="V133" s="249">
        <v>8</v>
      </c>
      <c r="W133" s="366">
        <v>263.87</v>
      </c>
      <c r="X133" s="399">
        <f t="shared" si="23"/>
        <v>2110.96</v>
      </c>
      <c r="Y133" s="367">
        <f t="shared" si="24"/>
        <v>2110.96</v>
      </c>
      <c r="Z133" s="367">
        <v>2110.96</v>
      </c>
      <c r="AA133" s="348" t="s">
        <v>81</v>
      </c>
      <c r="AB133" s="13"/>
      <c r="AC133" s="13"/>
    </row>
    <row r="134" spans="1:29" ht="57" x14ac:dyDescent="0.2">
      <c r="A134" s="273" t="s">
        <v>329</v>
      </c>
      <c r="B134" s="248" t="s">
        <v>424</v>
      </c>
      <c r="C134" s="534" t="s">
        <v>402</v>
      </c>
      <c r="D134" s="249">
        <v>1802321</v>
      </c>
      <c r="E134" s="249" t="s">
        <v>369</v>
      </c>
      <c r="F134" s="248" t="s">
        <v>690</v>
      </c>
      <c r="G134" s="261" t="s">
        <v>371</v>
      </c>
      <c r="H134" s="248" t="s">
        <v>372</v>
      </c>
      <c r="I134" s="248" t="s">
        <v>78</v>
      </c>
      <c r="J134" s="250" t="s">
        <v>79</v>
      </c>
      <c r="K134" s="248" t="s">
        <v>78</v>
      </c>
      <c r="L134" s="275" t="s">
        <v>140</v>
      </c>
      <c r="M134" s="485"/>
      <c r="N134" s="485"/>
      <c r="O134" s="485"/>
      <c r="P134" s="485"/>
      <c r="Q134" s="366">
        <v>0</v>
      </c>
      <c r="R134" s="366">
        <v>0</v>
      </c>
      <c r="S134" s="367">
        <v>0</v>
      </c>
      <c r="T134" s="248">
        <v>0</v>
      </c>
      <c r="U134" s="366">
        <v>0</v>
      </c>
      <c r="V134" s="249">
        <v>8</v>
      </c>
      <c r="W134" s="366">
        <v>263.87</v>
      </c>
      <c r="X134" s="399">
        <f t="shared" si="23"/>
        <v>2110.96</v>
      </c>
      <c r="Y134" s="367">
        <f t="shared" si="24"/>
        <v>2110.96</v>
      </c>
      <c r="Z134" s="367">
        <v>2110.96</v>
      </c>
      <c r="AA134" s="348" t="s">
        <v>81</v>
      </c>
      <c r="AB134" s="13"/>
      <c r="AC134" s="13"/>
    </row>
    <row r="135" spans="1:29" ht="57" x14ac:dyDescent="0.2">
      <c r="A135" s="273" t="s">
        <v>329</v>
      </c>
      <c r="B135" s="248" t="s">
        <v>424</v>
      </c>
      <c r="C135" s="534" t="s">
        <v>394</v>
      </c>
      <c r="D135" s="249">
        <v>1576267</v>
      </c>
      <c r="E135" s="249" t="s">
        <v>369</v>
      </c>
      <c r="F135" s="248" t="s">
        <v>690</v>
      </c>
      <c r="G135" s="261" t="s">
        <v>371</v>
      </c>
      <c r="H135" s="248" t="s">
        <v>372</v>
      </c>
      <c r="I135" s="248" t="s">
        <v>78</v>
      </c>
      <c r="J135" s="250" t="s">
        <v>79</v>
      </c>
      <c r="K135" s="248" t="s">
        <v>78</v>
      </c>
      <c r="L135" s="275" t="s">
        <v>140</v>
      </c>
      <c r="M135" s="485"/>
      <c r="N135" s="485"/>
      <c r="O135" s="485"/>
      <c r="P135" s="485"/>
      <c r="Q135" s="366">
        <v>0</v>
      </c>
      <c r="R135" s="366">
        <v>0</v>
      </c>
      <c r="S135" s="367">
        <v>0</v>
      </c>
      <c r="T135" s="248">
        <v>0</v>
      </c>
      <c r="U135" s="366">
        <v>0</v>
      </c>
      <c r="V135" s="249">
        <v>8</v>
      </c>
      <c r="W135" s="366">
        <v>263.87</v>
      </c>
      <c r="X135" s="399">
        <f t="shared" si="23"/>
        <v>2110.96</v>
      </c>
      <c r="Y135" s="367">
        <f t="shared" si="24"/>
        <v>2110.96</v>
      </c>
      <c r="Z135" s="367">
        <v>2110.96</v>
      </c>
      <c r="AA135" s="348" t="s">
        <v>81</v>
      </c>
      <c r="AB135" s="13"/>
      <c r="AC135" s="13"/>
    </row>
    <row r="136" spans="1:29" ht="57" x14ac:dyDescent="0.2">
      <c r="A136" s="273" t="s">
        <v>329</v>
      </c>
      <c r="B136" s="248" t="s">
        <v>424</v>
      </c>
      <c r="C136" s="534" t="s">
        <v>399</v>
      </c>
      <c r="D136" s="249">
        <v>1878395</v>
      </c>
      <c r="E136" s="249" t="s">
        <v>369</v>
      </c>
      <c r="F136" s="248" t="s">
        <v>690</v>
      </c>
      <c r="G136" s="261" t="s">
        <v>371</v>
      </c>
      <c r="H136" s="248" t="s">
        <v>372</v>
      </c>
      <c r="I136" s="248" t="s">
        <v>78</v>
      </c>
      <c r="J136" s="250" t="s">
        <v>79</v>
      </c>
      <c r="K136" s="248" t="s">
        <v>78</v>
      </c>
      <c r="L136" s="275" t="s">
        <v>140</v>
      </c>
      <c r="M136" s="485"/>
      <c r="N136" s="485"/>
      <c r="O136" s="485"/>
      <c r="P136" s="485"/>
      <c r="Q136" s="366">
        <v>0</v>
      </c>
      <c r="R136" s="366">
        <v>0</v>
      </c>
      <c r="S136" s="367">
        <v>0</v>
      </c>
      <c r="T136" s="248">
        <v>0</v>
      </c>
      <c r="U136" s="366">
        <v>0</v>
      </c>
      <c r="V136" s="249">
        <v>9</v>
      </c>
      <c r="W136" s="366">
        <v>263.87</v>
      </c>
      <c r="X136" s="399">
        <f t="shared" si="23"/>
        <v>2374.83</v>
      </c>
      <c r="Y136" s="367">
        <f t="shared" si="24"/>
        <v>2374.83</v>
      </c>
      <c r="Z136" s="367">
        <v>2374.83</v>
      </c>
      <c r="AA136" s="348" t="s">
        <v>81</v>
      </c>
      <c r="AB136" s="13"/>
      <c r="AC136" s="13"/>
    </row>
    <row r="137" spans="1:29" ht="57" x14ac:dyDescent="0.2">
      <c r="A137" s="273" t="s">
        <v>329</v>
      </c>
      <c r="B137" s="248" t="s">
        <v>424</v>
      </c>
      <c r="C137" s="534" t="s">
        <v>398</v>
      </c>
      <c r="D137" s="249">
        <v>1848968</v>
      </c>
      <c r="E137" s="249" t="s">
        <v>369</v>
      </c>
      <c r="F137" s="248" t="s">
        <v>690</v>
      </c>
      <c r="G137" s="311" t="s">
        <v>371</v>
      </c>
      <c r="H137" s="248" t="s">
        <v>372</v>
      </c>
      <c r="I137" s="248" t="s">
        <v>78</v>
      </c>
      <c r="J137" s="250" t="s">
        <v>79</v>
      </c>
      <c r="K137" s="248" t="s">
        <v>78</v>
      </c>
      <c r="L137" s="275" t="s">
        <v>140</v>
      </c>
      <c r="M137" s="486"/>
      <c r="N137" s="485"/>
      <c r="O137" s="485"/>
      <c r="P137" s="485"/>
      <c r="Q137" s="366">
        <v>0</v>
      </c>
      <c r="R137" s="366">
        <v>0</v>
      </c>
      <c r="S137" s="367">
        <v>0</v>
      </c>
      <c r="T137" s="248">
        <v>0</v>
      </c>
      <c r="U137" s="366">
        <v>0</v>
      </c>
      <c r="V137" s="249">
        <v>9</v>
      </c>
      <c r="W137" s="366">
        <v>263.87</v>
      </c>
      <c r="X137" s="399">
        <f t="shared" si="23"/>
        <v>2374.83</v>
      </c>
      <c r="Y137" s="367">
        <f t="shared" si="24"/>
        <v>2374.83</v>
      </c>
      <c r="Z137" s="367">
        <v>2374.83</v>
      </c>
      <c r="AA137" s="348" t="s">
        <v>81</v>
      </c>
      <c r="AB137" s="13"/>
      <c r="AC137" s="13"/>
    </row>
    <row r="138" spans="1:29" ht="57" x14ac:dyDescent="0.2">
      <c r="A138" s="273" t="s">
        <v>329</v>
      </c>
      <c r="B138" s="248" t="s">
        <v>424</v>
      </c>
      <c r="C138" s="534" t="s">
        <v>397</v>
      </c>
      <c r="D138" s="249">
        <v>1513435</v>
      </c>
      <c r="E138" s="249" t="s">
        <v>369</v>
      </c>
      <c r="F138" s="248" t="s">
        <v>690</v>
      </c>
      <c r="G138" s="311" t="s">
        <v>371</v>
      </c>
      <c r="H138" s="248" t="s">
        <v>372</v>
      </c>
      <c r="I138" s="248" t="s">
        <v>78</v>
      </c>
      <c r="J138" s="250" t="s">
        <v>79</v>
      </c>
      <c r="K138" s="248" t="s">
        <v>78</v>
      </c>
      <c r="L138" s="275" t="s">
        <v>140</v>
      </c>
      <c r="M138" s="486"/>
      <c r="N138" s="485"/>
      <c r="O138" s="485"/>
      <c r="P138" s="485"/>
      <c r="Q138" s="366">
        <v>0</v>
      </c>
      <c r="R138" s="366">
        <v>0</v>
      </c>
      <c r="S138" s="367">
        <v>0</v>
      </c>
      <c r="T138" s="248">
        <v>0</v>
      </c>
      <c r="U138" s="366">
        <v>0</v>
      </c>
      <c r="V138" s="249">
        <v>7</v>
      </c>
      <c r="W138" s="366">
        <v>263.87</v>
      </c>
      <c r="X138" s="399">
        <f t="shared" si="23"/>
        <v>1847.0900000000001</v>
      </c>
      <c r="Y138" s="367">
        <f t="shared" si="24"/>
        <v>1847.0900000000001</v>
      </c>
      <c r="Z138" s="367">
        <v>1847.09</v>
      </c>
      <c r="AA138" s="348" t="s">
        <v>81</v>
      </c>
      <c r="AB138" s="13"/>
      <c r="AC138" s="13"/>
    </row>
    <row r="139" spans="1:29" ht="57" x14ac:dyDescent="0.2">
      <c r="A139" s="273" t="s">
        <v>329</v>
      </c>
      <c r="B139" s="248" t="s">
        <v>424</v>
      </c>
      <c r="C139" s="534" t="s">
        <v>436</v>
      </c>
      <c r="D139" s="249">
        <v>1879600</v>
      </c>
      <c r="E139" s="249" t="s">
        <v>369</v>
      </c>
      <c r="F139" s="248" t="s">
        <v>690</v>
      </c>
      <c r="G139" s="311" t="s">
        <v>371</v>
      </c>
      <c r="H139" s="248" t="s">
        <v>372</v>
      </c>
      <c r="I139" s="248" t="s">
        <v>78</v>
      </c>
      <c r="J139" s="250" t="s">
        <v>79</v>
      </c>
      <c r="K139" s="248" t="s">
        <v>78</v>
      </c>
      <c r="L139" s="275" t="s">
        <v>140</v>
      </c>
      <c r="M139" s="486"/>
      <c r="N139" s="485"/>
      <c r="O139" s="485"/>
      <c r="P139" s="485"/>
      <c r="Q139" s="366">
        <v>0</v>
      </c>
      <c r="R139" s="366">
        <v>0</v>
      </c>
      <c r="S139" s="367">
        <v>0</v>
      </c>
      <c r="T139" s="248">
        <v>0</v>
      </c>
      <c r="U139" s="366">
        <v>0</v>
      </c>
      <c r="V139" s="249">
        <v>7</v>
      </c>
      <c r="W139" s="366">
        <v>263.87</v>
      </c>
      <c r="X139" s="399">
        <f t="shared" si="23"/>
        <v>1847.0900000000001</v>
      </c>
      <c r="Y139" s="367">
        <f t="shared" si="24"/>
        <v>1847.0900000000001</v>
      </c>
      <c r="Z139" s="367">
        <v>1847.09</v>
      </c>
      <c r="AA139" s="348" t="s">
        <v>81</v>
      </c>
      <c r="AB139" s="13"/>
      <c r="AC139" s="13"/>
    </row>
    <row r="140" spans="1:29" ht="57" x14ac:dyDescent="0.2">
      <c r="A140" s="273" t="s">
        <v>329</v>
      </c>
      <c r="B140" s="248" t="s">
        <v>424</v>
      </c>
      <c r="C140" s="534" t="s">
        <v>393</v>
      </c>
      <c r="D140" s="249">
        <v>1879200</v>
      </c>
      <c r="E140" s="249" t="s">
        <v>369</v>
      </c>
      <c r="F140" s="248" t="s">
        <v>690</v>
      </c>
      <c r="G140" s="311" t="s">
        <v>371</v>
      </c>
      <c r="H140" s="248" t="s">
        <v>372</v>
      </c>
      <c r="I140" s="248" t="s">
        <v>78</v>
      </c>
      <c r="J140" s="250" t="s">
        <v>79</v>
      </c>
      <c r="K140" s="248" t="s">
        <v>78</v>
      </c>
      <c r="L140" s="275" t="s">
        <v>140</v>
      </c>
      <c r="M140" s="486"/>
      <c r="N140" s="485"/>
      <c r="O140" s="485"/>
      <c r="P140" s="485"/>
      <c r="Q140" s="366">
        <v>0</v>
      </c>
      <c r="R140" s="366">
        <v>0</v>
      </c>
      <c r="S140" s="367">
        <v>0</v>
      </c>
      <c r="T140" s="248">
        <v>0</v>
      </c>
      <c r="U140" s="366">
        <v>0</v>
      </c>
      <c r="V140" s="249">
        <v>7</v>
      </c>
      <c r="W140" s="366">
        <v>263.87</v>
      </c>
      <c r="X140" s="399">
        <f t="shared" si="23"/>
        <v>1847.0900000000001</v>
      </c>
      <c r="Y140" s="367">
        <f t="shared" si="24"/>
        <v>1847.0900000000001</v>
      </c>
      <c r="Z140" s="367">
        <v>1847.09</v>
      </c>
      <c r="AA140" s="348" t="s">
        <v>81</v>
      </c>
      <c r="AB140" s="13"/>
      <c r="AC140" s="13"/>
    </row>
    <row r="141" spans="1:29" ht="57" x14ac:dyDescent="0.2">
      <c r="A141" s="273" t="s">
        <v>329</v>
      </c>
      <c r="B141" s="248" t="s">
        <v>424</v>
      </c>
      <c r="C141" s="534" t="s">
        <v>392</v>
      </c>
      <c r="D141" s="249">
        <v>1866257</v>
      </c>
      <c r="E141" s="249" t="s">
        <v>369</v>
      </c>
      <c r="F141" s="248" t="s">
        <v>690</v>
      </c>
      <c r="G141" s="311" t="s">
        <v>371</v>
      </c>
      <c r="H141" s="248" t="s">
        <v>372</v>
      </c>
      <c r="I141" s="248" t="s">
        <v>78</v>
      </c>
      <c r="J141" s="250" t="s">
        <v>79</v>
      </c>
      <c r="K141" s="248" t="s">
        <v>78</v>
      </c>
      <c r="L141" s="275" t="s">
        <v>140</v>
      </c>
      <c r="M141" s="486"/>
      <c r="N141" s="485"/>
      <c r="O141" s="485"/>
      <c r="P141" s="485"/>
      <c r="Q141" s="366">
        <v>0</v>
      </c>
      <c r="R141" s="366">
        <v>0</v>
      </c>
      <c r="S141" s="367">
        <v>0</v>
      </c>
      <c r="T141" s="248">
        <v>0</v>
      </c>
      <c r="U141" s="366">
        <v>0</v>
      </c>
      <c r="V141" s="249">
        <v>7</v>
      </c>
      <c r="W141" s="366">
        <v>263.87</v>
      </c>
      <c r="X141" s="399">
        <f t="shared" si="23"/>
        <v>1847.0900000000001</v>
      </c>
      <c r="Y141" s="367">
        <f t="shared" si="24"/>
        <v>1847.0900000000001</v>
      </c>
      <c r="Z141" s="367">
        <v>1847.09</v>
      </c>
      <c r="AA141" s="348" t="s">
        <v>81</v>
      </c>
      <c r="AB141" s="13"/>
      <c r="AC141" s="13"/>
    </row>
    <row r="142" spans="1:29" ht="57" x14ac:dyDescent="0.2">
      <c r="A142" s="273" t="s">
        <v>329</v>
      </c>
      <c r="B142" s="248" t="s">
        <v>424</v>
      </c>
      <c r="C142" s="534" t="s">
        <v>391</v>
      </c>
      <c r="D142" s="249">
        <v>1880330</v>
      </c>
      <c r="E142" s="249" t="s">
        <v>369</v>
      </c>
      <c r="F142" s="248" t="s">
        <v>690</v>
      </c>
      <c r="G142" s="311" t="s">
        <v>371</v>
      </c>
      <c r="H142" s="248" t="s">
        <v>372</v>
      </c>
      <c r="I142" s="248" t="s">
        <v>78</v>
      </c>
      <c r="J142" s="250" t="s">
        <v>79</v>
      </c>
      <c r="K142" s="248" t="s">
        <v>78</v>
      </c>
      <c r="L142" s="275" t="s">
        <v>140</v>
      </c>
      <c r="M142" s="486"/>
      <c r="N142" s="485"/>
      <c r="O142" s="485"/>
      <c r="P142" s="485"/>
      <c r="Q142" s="366">
        <v>0</v>
      </c>
      <c r="R142" s="366">
        <v>0</v>
      </c>
      <c r="S142" s="367">
        <v>0</v>
      </c>
      <c r="T142" s="248">
        <v>0</v>
      </c>
      <c r="U142" s="366">
        <v>0</v>
      </c>
      <c r="V142" s="249">
        <v>7</v>
      </c>
      <c r="W142" s="366">
        <v>263.87</v>
      </c>
      <c r="X142" s="399">
        <f t="shared" si="23"/>
        <v>1847.0900000000001</v>
      </c>
      <c r="Y142" s="367">
        <f t="shared" si="24"/>
        <v>1847.0900000000001</v>
      </c>
      <c r="Z142" s="367">
        <v>1847.09</v>
      </c>
      <c r="AA142" s="348" t="s">
        <v>81</v>
      </c>
      <c r="AB142" s="13"/>
      <c r="AC142" s="13"/>
    </row>
    <row r="143" spans="1:29" ht="57" x14ac:dyDescent="0.2">
      <c r="A143" s="273" t="s">
        <v>329</v>
      </c>
      <c r="B143" s="248" t="s">
        <v>424</v>
      </c>
      <c r="C143" s="534" t="s">
        <v>390</v>
      </c>
      <c r="D143" s="249">
        <v>1879596</v>
      </c>
      <c r="E143" s="249" t="s">
        <v>369</v>
      </c>
      <c r="F143" s="248" t="s">
        <v>690</v>
      </c>
      <c r="G143" s="311" t="s">
        <v>371</v>
      </c>
      <c r="H143" s="248" t="s">
        <v>372</v>
      </c>
      <c r="I143" s="248" t="s">
        <v>78</v>
      </c>
      <c r="J143" s="250" t="s">
        <v>79</v>
      </c>
      <c r="K143" s="248" t="s">
        <v>78</v>
      </c>
      <c r="L143" s="275" t="s">
        <v>140</v>
      </c>
      <c r="M143" s="486"/>
      <c r="N143" s="485"/>
      <c r="O143" s="485"/>
      <c r="P143" s="485"/>
      <c r="Q143" s="366">
        <v>0</v>
      </c>
      <c r="R143" s="366">
        <v>0</v>
      </c>
      <c r="S143" s="367">
        <v>0</v>
      </c>
      <c r="T143" s="248">
        <v>0</v>
      </c>
      <c r="U143" s="366">
        <v>0</v>
      </c>
      <c r="V143" s="249">
        <v>5</v>
      </c>
      <c r="W143" s="366">
        <v>263.87</v>
      </c>
      <c r="X143" s="399">
        <f t="shared" si="23"/>
        <v>1319.35</v>
      </c>
      <c r="Y143" s="367">
        <f t="shared" si="24"/>
        <v>1319.35</v>
      </c>
      <c r="Z143" s="367">
        <v>1319.35</v>
      </c>
      <c r="AA143" s="348" t="s">
        <v>81</v>
      </c>
      <c r="AB143" s="13"/>
      <c r="AC143" s="13"/>
    </row>
    <row r="144" spans="1:29" ht="57" x14ac:dyDescent="0.2">
      <c r="A144" s="273" t="s">
        <v>329</v>
      </c>
      <c r="B144" s="248" t="s">
        <v>424</v>
      </c>
      <c r="C144" s="534" t="s">
        <v>389</v>
      </c>
      <c r="D144" s="249">
        <v>1784641</v>
      </c>
      <c r="E144" s="249" t="s">
        <v>369</v>
      </c>
      <c r="F144" s="248" t="s">
        <v>690</v>
      </c>
      <c r="G144" s="311" t="s">
        <v>371</v>
      </c>
      <c r="H144" s="248" t="s">
        <v>372</v>
      </c>
      <c r="I144" s="248" t="s">
        <v>78</v>
      </c>
      <c r="J144" s="250" t="s">
        <v>79</v>
      </c>
      <c r="K144" s="248" t="s">
        <v>78</v>
      </c>
      <c r="L144" s="275" t="s">
        <v>140</v>
      </c>
      <c r="M144" s="486"/>
      <c r="N144" s="485"/>
      <c r="O144" s="485"/>
      <c r="P144" s="485"/>
      <c r="Q144" s="366">
        <v>0</v>
      </c>
      <c r="R144" s="366">
        <v>0</v>
      </c>
      <c r="S144" s="367">
        <v>0</v>
      </c>
      <c r="T144" s="248">
        <v>0</v>
      </c>
      <c r="U144" s="366">
        <v>0</v>
      </c>
      <c r="V144" s="249">
        <v>4</v>
      </c>
      <c r="W144" s="366">
        <v>263.87</v>
      </c>
      <c r="X144" s="399">
        <f t="shared" si="23"/>
        <v>1055.48</v>
      </c>
      <c r="Y144" s="367">
        <f t="shared" si="24"/>
        <v>1055.48</v>
      </c>
      <c r="Z144" s="367">
        <v>1847.09</v>
      </c>
      <c r="AA144" s="348" t="s">
        <v>81</v>
      </c>
      <c r="AB144" s="13"/>
      <c r="AC144" s="13"/>
    </row>
    <row r="145" spans="1:29" ht="57" x14ac:dyDescent="0.2">
      <c r="A145" s="273" t="s">
        <v>329</v>
      </c>
      <c r="B145" s="248" t="s">
        <v>424</v>
      </c>
      <c r="C145" s="534" t="s">
        <v>438</v>
      </c>
      <c r="D145" s="249">
        <v>1878387</v>
      </c>
      <c r="E145" s="249" t="s">
        <v>369</v>
      </c>
      <c r="F145" s="248" t="s">
        <v>690</v>
      </c>
      <c r="G145" s="311" t="s">
        <v>371</v>
      </c>
      <c r="H145" s="248" t="s">
        <v>372</v>
      </c>
      <c r="I145" s="248" t="s">
        <v>78</v>
      </c>
      <c r="J145" s="250" t="s">
        <v>79</v>
      </c>
      <c r="K145" s="248" t="s">
        <v>78</v>
      </c>
      <c r="L145" s="275" t="s">
        <v>140</v>
      </c>
      <c r="M145" s="486"/>
      <c r="N145" s="485"/>
      <c r="O145" s="485"/>
      <c r="P145" s="485"/>
      <c r="Q145" s="366">
        <v>0</v>
      </c>
      <c r="R145" s="366">
        <v>0</v>
      </c>
      <c r="S145" s="367">
        <v>0</v>
      </c>
      <c r="T145" s="248">
        <v>0</v>
      </c>
      <c r="U145" s="366">
        <v>0</v>
      </c>
      <c r="V145" s="249">
        <v>7</v>
      </c>
      <c r="W145" s="366">
        <v>263.87</v>
      </c>
      <c r="X145" s="399">
        <f t="shared" si="23"/>
        <v>1847.0900000000001</v>
      </c>
      <c r="Y145" s="367">
        <f t="shared" si="24"/>
        <v>1847.0900000000001</v>
      </c>
      <c r="Z145" s="367">
        <v>1847.09</v>
      </c>
      <c r="AA145" s="348" t="s">
        <v>81</v>
      </c>
      <c r="AB145" s="13"/>
      <c r="AC145" s="13"/>
    </row>
    <row r="146" spans="1:29" ht="57" x14ac:dyDescent="0.2">
      <c r="A146" s="273" t="s">
        <v>329</v>
      </c>
      <c r="B146" s="248" t="s">
        <v>424</v>
      </c>
      <c r="C146" s="534" t="s">
        <v>387</v>
      </c>
      <c r="D146" s="249">
        <v>1877674</v>
      </c>
      <c r="E146" s="249" t="s">
        <v>386</v>
      </c>
      <c r="F146" s="248" t="s">
        <v>690</v>
      </c>
      <c r="G146" s="311" t="s">
        <v>371</v>
      </c>
      <c r="H146" s="248" t="s">
        <v>372</v>
      </c>
      <c r="I146" s="248" t="s">
        <v>78</v>
      </c>
      <c r="J146" s="250" t="s">
        <v>79</v>
      </c>
      <c r="K146" s="248" t="s">
        <v>78</v>
      </c>
      <c r="L146" s="275" t="s">
        <v>140</v>
      </c>
      <c r="M146" s="486"/>
      <c r="N146" s="485"/>
      <c r="O146" s="485"/>
      <c r="P146" s="485"/>
      <c r="Q146" s="366">
        <v>0</v>
      </c>
      <c r="R146" s="366">
        <v>0</v>
      </c>
      <c r="S146" s="367">
        <v>0</v>
      </c>
      <c r="T146" s="248">
        <v>0</v>
      </c>
      <c r="U146" s="366">
        <v>0</v>
      </c>
      <c r="V146" s="249">
        <v>7</v>
      </c>
      <c r="W146" s="366">
        <v>263.87</v>
      </c>
      <c r="X146" s="399">
        <f t="shared" si="23"/>
        <v>1847.0900000000001</v>
      </c>
      <c r="Y146" s="367">
        <f t="shared" si="24"/>
        <v>1847.0900000000001</v>
      </c>
      <c r="Z146" s="367">
        <v>1847.09</v>
      </c>
      <c r="AA146" s="348" t="s">
        <v>81</v>
      </c>
      <c r="AB146" s="13"/>
      <c r="AC146" s="13"/>
    </row>
    <row r="147" spans="1:29" ht="28.5" x14ac:dyDescent="0.2">
      <c r="A147" s="273" t="s">
        <v>329</v>
      </c>
      <c r="B147" s="248" t="s">
        <v>942</v>
      </c>
      <c r="C147" s="296" t="s">
        <v>878</v>
      </c>
      <c r="D147" s="252" t="s">
        <v>879</v>
      </c>
      <c r="E147" s="252" t="s">
        <v>880</v>
      </c>
      <c r="F147" s="252" t="s">
        <v>970</v>
      </c>
      <c r="G147" s="304"/>
      <c r="H147" s="248"/>
      <c r="I147" s="248" t="s">
        <v>78</v>
      </c>
      <c r="J147" s="250" t="s">
        <v>129</v>
      </c>
      <c r="K147" s="248" t="s">
        <v>78</v>
      </c>
      <c r="L147" s="275" t="s">
        <v>79</v>
      </c>
      <c r="M147" s="305" t="s">
        <v>971</v>
      </c>
      <c r="N147" s="256" t="s">
        <v>971</v>
      </c>
      <c r="O147" s="257"/>
      <c r="P147" s="258"/>
      <c r="Q147" s="258">
        <v>0</v>
      </c>
      <c r="R147" s="258">
        <v>0</v>
      </c>
      <c r="S147" s="278">
        <f t="shared" ref="S147:S156" si="25">Q147+R147</f>
        <v>0</v>
      </c>
      <c r="T147" s="252">
        <v>0</v>
      </c>
      <c r="U147" s="258">
        <v>0</v>
      </c>
      <c r="V147" s="252">
        <v>4</v>
      </c>
      <c r="W147" s="258">
        <v>263.87</v>
      </c>
      <c r="X147" s="252">
        <v>4</v>
      </c>
      <c r="Y147" s="278">
        <f t="shared" si="24"/>
        <v>1055.48</v>
      </c>
      <c r="Z147" s="278">
        <f t="shared" ref="Z147:Z156" si="26">S147+Y147</f>
        <v>1055.48</v>
      </c>
      <c r="AA147" s="295"/>
      <c r="AB147" s="13"/>
      <c r="AC147" s="13"/>
    </row>
    <row r="148" spans="1:29" ht="28.5" x14ac:dyDescent="0.2">
      <c r="A148" s="273" t="s">
        <v>329</v>
      </c>
      <c r="B148" s="248" t="s">
        <v>942</v>
      </c>
      <c r="C148" s="296" t="s">
        <v>883</v>
      </c>
      <c r="D148" s="252" t="s">
        <v>884</v>
      </c>
      <c r="E148" s="252" t="s">
        <v>885</v>
      </c>
      <c r="F148" s="252" t="s">
        <v>972</v>
      </c>
      <c r="G148" s="304"/>
      <c r="H148" s="248"/>
      <c r="I148" s="248" t="s">
        <v>78</v>
      </c>
      <c r="J148" s="250" t="s">
        <v>129</v>
      </c>
      <c r="K148" s="248" t="s">
        <v>78</v>
      </c>
      <c r="L148" s="275" t="s">
        <v>104</v>
      </c>
      <c r="M148" s="305">
        <v>45007</v>
      </c>
      <c r="N148" s="256">
        <v>45007</v>
      </c>
      <c r="O148" s="257"/>
      <c r="P148" s="258"/>
      <c r="Q148" s="258">
        <v>0</v>
      </c>
      <c r="R148" s="258">
        <v>0</v>
      </c>
      <c r="S148" s="278">
        <f t="shared" si="25"/>
        <v>0</v>
      </c>
      <c r="T148" s="252">
        <v>0</v>
      </c>
      <c r="U148" s="258">
        <v>0</v>
      </c>
      <c r="V148" s="252">
        <v>1</v>
      </c>
      <c r="W148" s="258">
        <v>263.87</v>
      </c>
      <c r="X148" s="252">
        <v>1</v>
      </c>
      <c r="Y148" s="278">
        <f t="shared" si="24"/>
        <v>263.87</v>
      </c>
      <c r="Z148" s="278">
        <f t="shared" si="26"/>
        <v>263.87</v>
      </c>
      <c r="AA148" s="295"/>
      <c r="AB148" s="13"/>
      <c r="AC148" s="13"/>
    </row>
    <row r="149" spans="1:29" ht="99.75" x14ac:dyDescent="0.2">
      <c r="A149" s="273" t="s">
        <v>329</v>
      </c>
      <c r="B149" s="248" t="s">
        <v>942</v>
      </c>
      <c r="C149" s="296" t="s">
        <v>947</v>
      </c>
      <c r="D149" s="252" t="s">
        <v>948</v>
      </c>
      <c r="E149" s="252" t="s">
        <v>949</v>
      </c>
      <c r="F149" s="252" t="s">
        <v>950</v>
      </c>
      <c r="G149" s="304"/>
      <c r="H149" s="248"/>
      <c r="I149" s="248" t="s">
        <v>78</v>
      </c>
      <c r="J149" s="250" t="s">
        <v>129</v>
      </c>
      <c r="K149" s="248" t="s">
        <v>78</v>
      </c>
      <c r="L149" s="275" t="s">
        <v>973</v>
      </c>
      <c r="M149" s="305" t="s">
        <v>974</v>
      </c>
      <c r="N149" s="256" t="s">
        <v>974</v>
      </c>
      <c r="O149" s="257"/>
      <c r="P149" s="258"/>
      <c r="Q149" s="258">
        <v>0</v>
      </c>
      <c r="R149" s="258">
        <v>0</v>
      </c>
      <c r="S149" s="278">
        <f t="shared" si="25"/>
        <v>0</v>
      </c>
      <c r="T149" s="252">
        <v>0</v>
      </c>
      <c r="U149" s="258">
        <v>0</v>
      </c>
      <c r="V149" s="252">
        <v>15</v>
      </c>
      <c r="W149" s="258">
        <v>17.52</v>
      </c>
      <c r="X149" s="252">
        <v>15</v>
      </c>
      <c r="Y149" s="278">
        <f t="shared" si="24"/>
        <v>262.8</v>
      </c>
      <c r="Z149" s="278">
        <f t="shared" si="26"/>
        <v>262.8</v>
      </c>
      <c r="AA149" s="295"/>
      <c r="AB149" s="13"/>
      <c r="AC149" s="13"/>
    </row>
    <row r="150" spans="1:29" ht="28.5" x14ac:dyDescent="0.2">
      <c r="A150" s="273" t="s">
        <v>329</v>
      </c>
      <c r="B150" s="248" t="s">
        <v>942</v>
      </c>
      <c r="C150" s="340" t="s">
        <v>913</v>
      </c>
      <c r="D150" s="300" t="s">
        <v>914</v>
      </c>
      <c r="E150" s="300" t="s">
        <v>975</v>
      </c>
      <c r="F150" s="300" t="s">
        <v>976</v>
      </c>
      <c r="G150" s="304"/>
      <c r="H150" s="248"/>
      <c r="I150" s="248" t="s">
        <v>78</v>
      </c>
      <c r="J150" s="250" t="s">
        <v>129</v>
      </c>
      <c r="K150" s="248" t="s">
        <v>78</v>
      </c>
      <c r="L150" s="275" t="s">
        <v>257</v>
      </c>
      <c r="M150" s="305">
        <v>45015</v>
      </c>
      <c r="N150" s="256">
        <v>45015</v>
      </c>
      <c r="O150" s="257"/>
      <c r="P150" s="258"/>
      <c r="Q150" s="258">
        <v>0</v>
      </c>
      <c r="R150" s="258">
        <v>0</v>
      </c>
      <c r="S150" s="278">
        <f t="shared" si="25"/>
        <v>0</v>
      </c>
      <c r="T150" s="252">
        <v>0</v>
      </c>
      <c r="U150" s="258">
        <v>0</v>
      </c>
      <c r="V150" s="252">
        <v>1</v>
      </c>
      <c r="W150" s="258">
        <v>263.87</v>
      </c>
      <c r="X150" s="252">
        <v>1</v>
      </c>
      <c r="Y150" s="278">
        <f t="shared" si="24"/>
        <v>263.87</v>
      </c>
      <c r="Z150" s="278">
        <f t="shared" si="26"/>
        <v>263.87</v>
      </c>
      <c r="AA150" s="295"/>
      <c r="AB150" s="13"/>
      <c r="AC150" s="13"/>
    </row>
    <row r="151" spans="1:29" ht="14.25" x14ac:dyDescent="0.2">
      <c r="A151" s="273" t="s">
        <v>329</v>
      </c>
      <c r="B151" s="248" t="s">
        <v>942</v>
      </c>
      <c r="C151" s="296" t="s">
        <v>977</v>
      </c>
      <c r="D151" s="252" t="s">
        <v>978</v>
      </c>
      <c r="E151" s="252" t="s">
        <v>815</v>
      </c>
      <c r="F151" s="252" t="s">
        <v>979</v>
      </c>
      <c r="G151" s="304"/>
      <c r="H151" s="248"/>
      <c r="I151" s="248" t="s">
        <v>78</v>
      </c>
      <c r="J151" s="250" t="s">
        <v>129</v>
      </c>
      <c r="K151" s="248" t="s">
        <v>78</v>
      </c>
      <c r="L151" s="275" t="s">
        <v>272</v>
      </c>
      <c r="M151" s="305">
        <v>44995</v>
      </c>
      <c r="N151" s="256">
        <v>44995</v>
      </c>
      <c r="O151" s="257"/>
      <c r="P151" s="258"/>
      <c r="Q151" s="258">
        <v>0</v>
      </c>
      <c r="R151" s="258">
        <v>0</v>
      </c>
      <c r="S151" s="278">
        <f t="shared" si="25"/>
        <v>0</v>
      </c>
      <c r="T151" s="252">
        <v>0</v>
      </c>
      <c r="U151" s="258">
        <v>0</v>
      </c>
      <c r="V151" s="252">
        <v>1</v>
      </c>
      <c r="W151" s="258">
        <v>263.87</v>
      </c>
      <c r="X151" s="252">
        <v>1</v>
      </c>
      <c r="Y151" s="278">
        <f t="shared" si="24"/>
        <v>263.87</v>
      </c>
      <c r="Z151" s="278">
        <f t="shared" si="26"/>
        <v>263.87</v>
      </c>
      <c r="AA151" s="295"/>
      <c r="AB151" s="13"/>
      <c r="AC151" s="13"/>
    </row>
    <row r="152" spans="1:29" ht="28.5" x14ac:dyDescent="0.2">
      <c r="A152" s="273" t="s">
        <v>329</v>
      </c>
      <c r="B152" s="248" t="s">
        <v>942</v>
      </c>
      <c r="C152" s="296" t="s">
        <v>980</v>
      </c>
      <c r="D152" s="252" t="s">
        <v>981</v>
      </c>
      <c r="E152" s="252" t="s">
        <v>982</v>
      </c>
      <c r="F152" s="252" t="s">
        <v>983</v>
      </c>
      <c r="G152" s="304"/>
      <c r="H152" s="248"/>
      <c r="I152" s="248" t="s">
        <v>78</v>
      </c>
      <c r="J152" s="250" t="s">
        <v>129</v>
      </c>
      <c r="K152" s="248" t="s">
        <v>78</v>
      </c>
      <c r="L152" s="275" t="s">
        <v>984</v>
      </c>
      <c r="M152" s="305" t="s">
        <v>985</v>
      </c>
      <c r="N152" s="256" t="s">
        <v>985</v>
      </c>
      <c r="O152" s="257"/>
      <c r="P152" s="258"/>
      <c r="Q152" s="258">
        <v>0</v>
      </c>
      <c r="R152" s="258">
        <v>0</v>
      </c>
      <c r="S152" s="278">
        <f t="shared" si="25"/>
        <v>0</v>
      </c>
      <c r="T152" s="252">
        <v>0</v>
      </c>
      <c r="U152" s="258">
        <v>0</v>
      </c>
      <c r="V152" s="252">
        <v>2</v>
      </c>
      <c r="W152" s="258">
        <v>263.87</v>
      </c>
      <c r="X152" s="252">
        <v>2</v>
      </c>
      <c r="Y152" s="278">
        <f t="shared" si="24"/>
        <v>527.74</v>
      </c>
      <c r="Z152" s="278">
        <f t="shared" si="26"/>
        <v>527.74</v>
      </c>
      <c r="AA152" s="295"/>
      <c r="AB152" s="13"/>
      <c r="AC152" s="13"/>
    </row>
    <row r="153" spans="1:29" ht="42.75" x14ac:dyDescent="0.2">
      <c r="A153" s="273" t="s">
        <v>329</v>
      </c>
      <c r="B153" s="248" t="s">
        <v>942</v>
      </c>
      <c r="C153" s="296" t="s">
        <v>953</v>
      </c>
      <c r="D153" s="252" t="s">
        <v>954</v>
      </c>
      <c r="E153" s="252" t="s">
        <v>955</v>
      </c>
      <c r="F153" s="252" t="s">
        <v>986</v>
      </c>
      <c r="G153" s="304"/>
      <c r="H153" s="248"/>
      <c r="I153" s="248" t="s">
        <v>78</v>
      </c>
      <c r="J153" s="250" t="s">
        <v>129</v>
      </c>
      <c r="K153" s="248" t="s">
        <v>78</v>
      </c>
      <c r="L153" s="275" t="s">
        <v>987</v>
      </c>
      <c r="M153" s="305" t="s">
        <v>988</v>
      </c>
      <c r="N153" s="256" t="s">
        <v>989</v>
      </c>
      <c r="O153" s="257"/>
      <c r="P153" s="258"/>
      <c r="Q153" s="258">
        <v>0</v>
      </c>
      <c r="R153" s="258">
        <v>0</v>
      </c>
      <c r="S153" s="278">
        <f t="shared" si="25"/>
        <v>0</v>
      </c>
      <c r="T153" s="252">
        <v>3</v>
      </c>
      <c r="U153" s="258">
        <v>527.75</v>
      </c>
      <c r="V153" s="252">
        <v>4</v>
      </c>
      <c r="W153" s="258">
        <v>263.87</v>
      </c>
      <c r="X153" s="252">
        <v>7</v>
      </c>
      <c r="Y153" s="278">
        <f t="shared" si="24"/>
        <v>2638.73</v>
      </c>
      <c r="Z153" s="278">
        <f t="shared" si="26"/>
        <v>2638.73</v>
      </c>
      <c r="AA153" s="295"/>
      <c r="AB153" s="13"/>
      <c r="AC153" s="13"/>
    </row>
    <row r="154" spans="1:29" ht="42.75" x14ac:dyDescent="0.2">
      <c r="A154" s="273" t="s">
        <v>329</v>
      </c>
      <c r="B154" s="248" t="s">
        <v>942</v>
      </c>
      <c r="C154" s="362" t="s">
        <v>940</v>
      </c>
      <c r="D154" s="248" t="s">
        <v>941</v>
      </c>
      <c r="E154" s="248" t="s">
        <v>524</v>
      </c>
      <c r="F154" s="252" t="s">
        <v>986</v>
      </c>
      <c r="G154" s="304"/>
      <c r="H154" s="248"/>
      <c r="I154" s="248" t="s">
        <v>78</v>
      </c>
      <c r="J154" s="250" t="s">
        <v>129</v>
      </c>
      <c r="K154" s="248" t="s">
        <v>78</v>
      </c>
      <c r="L154" s="275" t="s">
        <v>987</v>
      </c>
      <c r="M154" s="305" t="s">
        <v>988</v>
      </c>
      <c r="N154" s="256" t="s">
        <v>989</v>
      </c>
      <c r="O154" s="257"/>
      <c r="P154" s="258"/>
      <c r="Q154" s="258">
        <v>0</v>
      </c>
      <c r="R154" s="258">
        <v>0</v>
      </c>
      <c r="S154" s="278">
        <f t="shared" si="25"/>
        <v>0</v>
      </c>
      <c r="T154" s="252">
        <v>3</v>
      </c>
      <c r="U154" s="258">
        <v>527.75</v>
      </c>
      <c r="V154" s="252">
        <v>4</v>
      </c>
      <c r="W154" s="258">
        <v>263.87</v>
      </c>
      <c r="X154" s="252">
        <v>7</v>
      </c>
      <c r="Y154" s="278">
        <f t="shared" si="24"/>
        <v>2638.73</v>
      </c>
      <c r="Z154" s="278">
        <f t="shared" si="26"/>
        <v>2638.73</v>
      </c>
      <c r="AA154" s="295"/>
      <c r="AB154" s="13"/>
      <c r="AC154" s="13"/>
    </row>
    <row r="155" spans="1:29" ht="57" x14ac:dyDescent="0.2">
      <c r="A155" s="273" t="s">
        <v>329</v>
      </c>
      <c r="B155" s="248" t="s">
        <v>942</v>
      </c>
      <c r="C155" s="296" t="s">
        <v>892</v>
      </c>
      <c r="D155" s="252" t="s">
        <v>893</v>
      </c>
      <c r="E155" s="252" t="s">
        <v>815</v>
      </c>
      <c r="F155" s="252" t="s">
        <v>894</v>
      </c>
      <c r="G155" s="304"/>
      <c r="H155" s="248"/>
      <c r="I155" s="248" t="s">
        <v>78</v>
      </c>
      <c r="J155" s="250" t="s">
        <v>129</v>
      </c>
      <c r="K155" s="248" t="s">
        <v>78</v>
      </c>
      <c r="L155" s="275" t="s">
        <v>990</v>
      </c>
      <c r="M155" s="305" t="s">
        <v>991</v>
      </c>
      <c r="N155" s="256" t="s">
        <v>991</v>
      </c>
      <c r="O155" s="257"/>
      <c r="P155" s="258"/>
      <c r="Q155" s="258">
        <v>0</v>
      </c>
      <c r="R155" s="258">
        <v>0</v>
      </c>
      <c r="S155" s="278">
        <f t="shared" si="25"/>
        <v>0</v>
      </c>
      <c r="T155" s="252">
        <v>0</v>
      </c>
      <c r="U155" s="258">
        <v>0</v>
      </c>
      <c r="V155" s="252">
        <v>8</v>
      </c>
      <c r="W155" s="258">
        <v>263.87</v>
      </c>
      <c r="X155" s="252">
        <v>8</v>
      </c>
      <c r="Y155" s="278">
        <f t="shared" si="24"/>
        <v>2110.96</v>
      </c>
      <c r="Z155" s="278">
        <f t="shared" si="26"/>
        <v>2110.96</v>
      </c>
      <c r="AA155" s="295"/>
      <c r="AB155" s="13"/>
      <c r="AC155" s="13"/>
    </row>
    <row r="156" spans="1:29" ht="42.75" x14ac:dyDescent="0.2">
      <c r="A156" s="273" t="s">
        <v>329</v>
      </c>
      <c r="B156" s="248" t="s">
        <v>942</v>
      </c>
      <c r="C156" s="362" t="s">
        <v>992</v>
      </c>
      <c r="D156" s="248" t="s">
        <v>941</v>
      </c>
      <c r="E156" s="248" t="s">
        <v>993</v>
      </c>
      <c r="F156" s="252" t="s">
        <v>994</v>
      </c>
      <c r="G156" s="304"/>
      <c r="H156" s="248"/>
      <c r="I156" s="248" t="s">
        <v>78</v>
      </c>
      <c r="J156" s="250" t="s">
        <v>115</v>
      </c>
      <c r="K156" s="248" t="s">
        <v>78</v>
      </c>
      <c r="L156" s="275" t="s">
        <v>995</v>
      </c>
      <c r="M156" s="305" t="s">
        <v>996</v>
      </c>
      <c r="N156" s="256" t="s">
        <v>996</v>
      </c>
      <c r="O156" s="257"/>
      <c r="P156" s="258"/>
      <c r="Q156" s="258">
        <v>0</v>
      </c>
      <c r="R156" s="258">
        <v>0</v>
      </c>
      <c r="S156" s="278">
        <f t="shared" si="25"/>
        <v>0</v>
      </c>
      <c r="T156" s="252">
        <v>0</v>
      </c>
      <c r="U156" s="258">
        <v>0</v>
      </c>
      <c r="V156" s="252">
        <v>4</v>
      </c>
      <c r="W156" s="258">
        <v>263.87</v>
      </c>
      <c r="X156" s="252">
        <v>4</v>
      </c>
      <c r="Y156" s="278">
        <f t="shared" si="24"/>
        <v>1055.48</v>
      </c>
      <c r="Z156" s="278">
        <f t="shared" si="26"/>
        <v>1055.48</v>
      </c>
      <c r="AA156" s="295"/>
      <c r="AB156" s="13"/>
      <c r="AC156" s="13"/>
    </row>
    <row r="157" spans="1:29" ht="28.5" x14ac:dyDescent="0.2">
      <c r="A157" s="273" t="s">
        <v>329</v>
      </c>
      <c r="B157" s="248" t="s">
        <v>781</v>
      </c>
      <c r="C157" s="314" t="s">
        <v>764</v>
      </c>
      <c r="D157" s="259" t="s">
        <v>765</v>
      </c>
      <c r="E157" s="259" t="s">
        <v>524</v>
      </c>
      <c r="F157" s="300" t="s">
        <v>109</v>
      </c>
      <c r="G157" s="311"/>
      <c r="H157" s="259"/>
      <c r="I157" s="259" t="s">
        <v>78</v>
      </c>
      <c r="J157" s="250" t="s">
        <v>312</v>
      </c>
      <c r="K157" s="259" t="s">
        <v>78</v>
      </c>
      <c r="L157" s="434" t="s">
        <v>797</v>
      </c>
      <c r="M157" s="481">
        <v>45007</v>
      </c>
      <c r="N157" s="263">
        <v>45009</v>
      </c>
      <c r="O157" s="482"/>
      <c r="P157" s="483"/>
      <c r="Q157" s="483">
        <v>0</v>
      </c>
      <c r="R157" s="483">
        <v>0</v>
      </c>
      <c r="S157" s="484">
        <f t="shared" ref="S157:S166" si="27">Q157+R157</f>
        <v>0</v>
      </c>
      <c r="T157" s="259">
        <v>2</v>
      </c>
      <c r="U157" s="483">
        <v>527.75</v>
      </c>
      <c r="V157" s="259">
        <v>0</v>
      </c>
      <c r="W157" s="483">
        <v>0</v>
      </c>
      <c r="X157" s="259">
        <v>0</v>
      </c>
      <c r="Y157" s="484">
        <f t="shared" si="24"/>
        <v>1055.5</v>
      </c>
      <c r="Z157" s="484">
        <f t="shared" ref="Z157:Z166" si="28">S157+Y157</f>
        <v>1055.5</v>
      </c>
      <c r="AA157" s="348" t="s">
        <v>81</v>
      </c>
      <c r="AB157" s="13"/>
      <c r="AC157" s="13"/>
    </row>
    <row r="158" spans="1:29" ht="28.5" x14ac:dyDescent="0.2">
      <c r="A158" s="273" t="s">
        <v>329</v>
      </c>
      <c r="B158" s="248" t="s">
        <v>781</v>
      </c>
      <c r="C158" s="314" t="s">
        <v>766</v>
      </c>
      <c r="D158" s="259" t="s">
        <v>767</v>
      </c>
      <c r="E158" s="259" t="s">
        <v>768</v>
      </c>
      <c r="F158" s="259" t="s">
        <v>798</v>
      </c>
      <c r="G158" s="261"/>
      <c r="H158" s="259"/>
      <c r="I158" s="259" t="s">
        <v>78</v>
      </c>
      <c r="J158" s="250" t="s">
        <v>312</v>
      </c>
      <c r="K158" s="259" t="s">
        <v>78</v>
      </c>
      <c r="L158" s="434" t="s">
        <v>799</v>
      </c>
      <c r="M158" s="263">
        <v>45001</v>
      </c>
      <c r="N158" s="263">
        <v>45002</v>
      </c>
      <c r="O158" s="482"/>
      <c r="P158" s="483"/>
      <c r="Q158" s="483">
        <v>0</v>
      </c>
      <c r="R158" s="483">
        <v>0</v>
      </c>
      <c r="S158" s="484">
        <f t="shared" si="27"/>
        <v>0</v>
      </c>
      <c r="T158" s="259">
        <v>1</v>
      </c>
      <c r="U158" s="483">
        <v>527.75</v>
      </c>
      <c r="V158" s="259">
        <v>0</v>
      </c>
      <c r="W158" s="483">
        <v>0</v>
      </c>
      <c r="X158" s="259">
        <v>0</v>
      </c>
      <c r="Y158" s="484">
        <f t="shared" si="24"/>
        <v>527.75</v>
      </c>
      <c r="Z158" s="484">
        <f t="shared" si="28"/>
        <v>527.75</v>
      </c>
      <c r="AA158" s="348" t="s">
        <v>81</v>
      </c>
      <c r="AB158" s="13"/>
      <c r="AC158" s="13"/>
    </row>
    <row r="159" spans="1:29" ht="28.5" x14ac:dyDescent="0.2">
      <c r="A159" s="273" t="s">
        <v>329</v>
      </c>
      <c r="B159" s="248" t="s">
        <v>781</v>
      </c>
      <c r="C159" s="309" t="s">
        <v>782</v>
      </c>
      <c r="D159" s="259" t="s">
        <v>772</v>
      </c>
      <c r="E159" s="259" t="s">
        <v>773</v>
      </c>
      <c r="F159" s="259" t="s">
        <v>800</v>
      </c>
      <c r="G159" s="261"/>
      <c r="H159" s="259"/>
      <c r="I159" s="259" t="s">
        <v>78</v>
      </c>
      <c r="J159" s="250" t="s">
        <v>312</v>
      </c>
      <c r="K159" s="259" t="s">
        <v>78</v>
      </c>
      <c r="L159" s="434" t="s">
        <v>373</v>
      </c>
      <c r="M159" s="263">
        <v>44992</v>
      </c>
      <c r="N159" s="263">
        <v>44993</v>
      </c>
      <c r="O159" s="482"/>
      <c r="P159" s="483"/>
      <c r="Q159" s="483">
        <v>0</v>
      </c>
      <c r="R159" s="483">
        <v>0</v>
      </c>
      <c r="S159" s="484">
        <f t="shared" si="27"/>
        <v>0</v>
      </c>
      <c r="T159" s="259">
        <v>1</v>
      </c>
      <c r="U159" s="483">
        <v>54.01</v>
      </c>
      <c r="V159" s="259">
        <v>0</v>
      </c>
      <c r="W159" s="483">
        <v>0</v>
      </c>
      <c r="X159" s="259">
        <v>0</v>
      </c>
      <c r="Y159" s="484">
        <f t="shared" si="24"/>
        <v>54.01</v>
      </c>
      <c r="Z159" s="484">
        <f t="shared" si="28"/>
        <v>54.01</v>
      </c>
      <c r="AA159" s="348" t="s">
        <v>81</v>
      </c>
      <c r="AB159" s="13"/>
      <c r="AC159" s="13"/>
    </row>
    <row r="160" spans="1:29" ht="28.5" x14ac:dyDescent="0.2">
      <c r="A160" s="273" t="s">
        <v>329</v>
      </c>
      <c r="B160" s="248" t="s">
        <v>781</v>
      </c>
      <c r="C160" s="314" t="s">
        <v>766</v>
      </c>
      <c r="D160" s="259" t="s">
        <v>767</v>
      </c>
      <c r="E160" s="259" t="s">
        <v>768</v>
      </c>
      <c r="F160" s="259" t="s">
        <v>801</v>
      </c>
      <c r="G160" s="261"/>
      <c r="H160" s="259"/>
      <c r="I160" s="259" t="s">
        <v>78</v>
      </c>
      <c r="J160" s="250" t="s">
        <v>312</v>
      </c>
      <c r="K160" s="259" t="s">
        <v>78</v>
      </c>
      <c r="L160" s="434" t="s">
        <v>79</v>
      </c>
      <c r="M160" s="263">
        <v>44992</v>
      </c>
      <c r="N160" s="263">
        <v>44993</v>
      </c>
      <c r="O160" s="482"/>
      <c r="P160" s="483"/>
      <c r="Q160" s="483">
        <v>0</v>
      </c>
      <c r="R160" s="483">
        <v>0</v>
      </c>
      <c r="S160" s="484">
        <f t="shared" si="27"/>
        <v>0</v>
      </c>
      <c r="T160" s="259">
        <v>1</v>
      </c>
      <c r="U160" s="483">
        <v>527.75</v>
      </c>
      <c r="V160" s="259">
        <v>0</v>
      </c>
      <c r="W160" s="483">
        <v>0</v>
      </c>
      <c r="X160" s="259">
        <v>0</v>
      </c>
      <c r="Y160" s="484">
        <f t="shared" si="24"/>
        <v>527.75</v>
      </c>
      <c r="Z160" s="484">
        <f t="shared" si="28"/>
        <v>527.75</v>
      </c>
      <c r="AA160" s="348" t="s">
        <v>81</v>
      </c>
      <c r="AB160" s="13"/>
      <c r="AC160" s="13"/>
    </row>
    <row r="161" spans="1:29" ht="28.5" x14ac:dyDescent="0.2">
      <c r="A161" s="273" t="s">
        <v>329</v>
      </c>
      <c r="B161" s="248" t="s">
        <v>781</v>
      </c>
      <c r="C161" s="314" t="s">
        <v>766</v>
      </c>
      <c r="D161" s="259" t="s">
        <v>767</v>
      </c>
      <c r="E161" s="259" t="s">
        <v>768</v>
      </c>
      <c r="F161" s="259" t="s">
        <v>802</v>
      </c>
      <c r="G161" s="261"/>
      <c r="H161" s="259"/>
      <c r="I161" s="259" t="s">
        <v>78</v>
      </c>
      <c r="J161" s="250" t="s">
        <v>312</v>
      </c>
      <c r="K161" s="259" t="s">
        <v>78</v>
      </c>
      <c r="L161" s="434" t="s">
        <v>284</v>
      </c>
      <c r="M161" s="263">
        <v>45007</v>
      </c>
      <c r="N161" s="263">
        <v>45008</v>
      </c>
      <c r="O161" s="482"/>
      <c r="P161" s="483"/>
      <c r="Q161" s="483">
        <v>0</v>
      </c>
      <c r="R161" s="483">
        <v>0</v>
      </c>
      <c r="S161" s="484">
        <f t="shared" si="27"/>
        <v>0</v>
      </c>
      <c r="T161" s="259">
        <v>1</v>
      </c>
      <c r="U161" s="483">
        <v>527.75</v>
      </c>
      <c r="V161" s="259">
        <v>0</v>
      </c>
      <c r="W161" s="483">
        <v>0</v>
      </c>
      <c r="X161" s="259">
        <v>0</v>
      </c>
      <c r="Y161" s="484">
        <f t="shared" si="24"/>
        <v>527.75</v>
      </c>
      <c r="Z161" s="484">
        <f t="shared" si="28"/>
        <v>527.75</v>
      </c>
      <c r="AA161" s="348" t="s">
        <v>81</v>
      </c>
      <c r="AB161" s="13"/>
      <c r="AC161" s="13"/>
    </row>
    <row r="162" spans="1:29" ht="28.5" x14ac:dyDescent="0.2">
      <c r="A162" s="273" t="s">
        <v>329</v>
      </c>
      <c r="B162" s="248" t="s">
        <v>781</v>
      </c>
      <c r="C162" s="309" t="s">
        <v>803</v>
      </c>
      <c r="D162" s="259" t="s">
        <v>804</v>
      </c>
      <c r="E162" s="259" t="s">
        <v>524</v>
      </c>
      <c r="F162" s="300" t="s">
        <v>109</v>
      </c>
      <c r="G162" s="261"/>
      <c r="H162" s="259"/>
      <c r="I162" s="259" t="s">
        <v>78</v>
      </c>
      <c r="J162" s="250" t="s">
        <v>312</v>
      </c>
      <c r="K162" s="259" t="s">
        <v>78</v>
      </c>
      <c r="L162" s="434" t="s">
        <v>284</v>
      </c>
      <c r="M162" s="263">
        <v>45008</v>
      </c>
      <c r="N162" s="263">
        <v>45009</v>
      </c>
      <c r="O162" s="482"/>
      <c r="P162" s="483"/>
      <c r="Q162" s="483">
        <v>0</v>
      </c>
      <c r="R162" s="483">
        <v>0</v>
      </c>
      <c r="S162" s="484">
        <f t="shared" si="27"/>
        <v>0</v>
      </c>
      <c r="T162" s="259">
        <v>1</v>
      </c>
      <c r="U162" s="483">
        <v>527.75</v>
      </c>
      <c r="V162" s="259">
        <v>0</v>
      </c>
      <c r="W162" s="483">
        <v>0</v>
      </c>
      <c r="X162" s="259">
        <v>0</v>
      </c>
      <c r="Y162" s="484">
        <f t="shared" si="24"/>
        <v>527.75</v>
      </c>
      <c r="Z162" s="484">
        <f t="shared" si="28"/>
        <v>527.75</v>
      </c>
      <c r="AA162" s="348" t="s">
        <v>81</v>
      </c>
      <c r="AB162" s="13"/>
      <c r="AC162" s="13"/>
    </row>
    <row r="163" spans="1:29" ht="28.5" x14ac:dyDescent="0.2">
      <c r="A163" s="273" t="s">
        <v>329</v>
      </c>
      <c r="B163" s="248" t="s">
        <v>781</v>
      </c>
      <c r="C163" s="309" t="s">
        <v>805</v>
      </c>
      <c r="D163" s="535" t="s">
        <v>806</v>
      </c>
      <c r="E163" s="259" t="s">
        <v>777</v>
      </c>
      <c r="F163" s="300" t="s">
        <v>109</v>
      </c>
      <c r="G163" s="261"/>
      <c r="H163" s="259"/>
      <c r="I163" s="259" t="s">
        <v>78</v>
      </c>
      <c r="J163" s="250" t="s">
        <v>312</v>
      </c>
      <c r="K163" s="259" t="s">
        <v>78</v>
      </c>
      <c r="L163" s="434" t="s">
        <v>284</v>
      </c>
      <c r="M163" s="263">
        <v>45008</v>
      </c>
      <c r="N163" s="263">
        <v>45009</v>
      </c>
      <c r="O163" s="482"/>
      <c r="P163" s="483"/>
      <c r="Q163" s="483">
        <v>0</v>
      </c>
      <c r="R163" s="483">
        <v>0</v>
      </c>
      <c r="S163" s="484">
        <f t="shared" si="27"/>
        <v>0</v>
      </c>
      <c r="T163" s="259">
        <v>1</v>
      </c>
      <c r="U163" s="483">
        <v>527.75</v>
      </c>
      <c r="V163" s="259">
        <v>0</v>
      </c>
      <c r="W163" s="483">
        <v>0</v>
      </c>
      <c r="X163" s="259">
        <v>0</v>
      </c>
      <c r="Y163" s="484">
        <f t="shared" si="24"/>
        <v>527.75</v>
      </c>
      <c r="Z163" s="484">
        <f t="shared" si="28"/>
        <v>527.75</v>
      </c>
      <c r="AA163" s="348" t="s">
        <v>81</v>
      </c>
      <c r="AB163" s="13"/>
      <c r="AC163" s="13"/>
    </row>
    <row r="164" spans="1:29" ht="28.5" x14ac:dyDescent="0.2">
      <c r="A164" s="273" t="s">
        <v>329</v>
      </c>
      <c r="B164" s="248" t="s">
        <v>781</v>
      </c>
      <c r="C164" s="309" t="s">
        <v>785</v>
      </c>
      <c r="D164" s="259" t="s">
        <v>786</v>
      </c>
      <c r="E164" s="259" t="s">
        <v>777</v>
      </c>
      <c r="F164" s="300" t="s">
        <v>109</v>
      </c>
      <c r="G164" s="261"/>
      <c r="H164" s="259"/>
      <c r="I164" s="259" t="s">
        <v>78</v>
      </c>
      <c r="J164" s="250" t="s">
        <v>284</v>
      </c>
      <c r="K164" s="259" t="s">
        <v>78</v>
      </c>
      <c r="L164" s="434" t="s">
        <v>807</v>
      </c>
      <c r="M164" s="263">
        <v>44994</v>
      </c>
      <c r="N164" s="263">
        <v>44995</v>
      </c>
      <c r="O164" s="482"/>
      <c r="P164" s="483"/>
      <c r="Q164" s="483">
        <v>0</v>
      </c>
      <c r="R164" s="483">
        <v>0</v>
      </c>
      <c r="S164" s="484">
        <f t="shared" si="27"/>
        <v>0</v>
      </c>
      <c r="T164" s="259">
        <v>1</v>
      </c>
      <c r="U164" s="483">
        <v>527.75</v>
      </c>
      <c r="V164" s="259">
        <v>0</v>
      </c>
      <c r="W164" s="483">
        <v>0</v>
      </c>
      <c r="X164" s="259">
        <v>0</v>
      </c>
      <c r="Y164" s="484">
        <f t="shared" si="24"/>
        <v>527.75</v>
      </c>
      <c r="Z164" s="484">
        <f t="shared" si="28"/>
        <v>527.75</v>
      </c>
      <c r="AA164" s="348" t="s">
        <v>81</v>
      </c>
      <c r="AB164" s="13"/>
      <c r="AC164" s="13"/>
    </row>
    <row r="165" spans="1:29" ht="28.5" x14ac:dyDescent="0.2">
      <c r="A165" s="273" t="s">
        <v>329</v>
      </c>
      <c r="B165" s="248" t="s">
        <v>781</v>
      </c>
      <c r="C165" s="309" t="s">
        <v>785</v>
      </c>
      <c r="D165" s="259" t="s">
        <v>786</v>
      </c>
      <c r="E165" s="259" t="s">
        <v>777</v>
      </c>
      <c r="F165" s="300" t="s">
        <v>109</v>
      </c>
      <c r="G165" s="261"/>
      <c r="H165" s="259"/>
      <c r="I165" s="259" t="s">
        <v>78</v>
      </c>
      <c r="J165" s="250" t="s">
        <v>284</v>
      </c>
      <c r="K165" s="259" t="s">
        <v>78</v>
      </c>
      <c r="L165" s="434" t="s">
        <v>808</v>
      </c>
      <c r="M165" s="263">
        <v>45001</v>
      </c>
      <c r="N165" s="263">
        <v>45002</v>
      </c>
      <c r="O165" s="482"/>
      <c r="P165" s="483"/>
      <c r="Q165" s="483">
        <v>0</v>
      </c>
      <c r="R165" s="483">
        <v>0</v>
      </c>
      <c r="S165" s="484">
        <f t="shared" si="27"/>
        <v>0</v>
      </c>
      <c r="T165" s="259">
        <v>1</v>
      </c>
      <c r="U165" s="483">
        <v>527.75</v>
      </c>
      <c r="V165" s="259">
        <v>0</v>
      </c>
      <c r="W165" s="483">
        <v>0</v>
      </c>
      <c r="X165" s="259">
        <v>0</v>
      </c>
      <c r="Y165" s="484">
        <f t="shared" si="24"/>
        <v>527.75</v>
      </c>
      <c r="Z165" s="484">
        <f t="shared" si="28"/>
        <v>527.75</v>
      </c>
      <c r="AA165" s="348" t="s">
        <v>81</v>
      </c>
      <c r="AB165" s="13"/>
      <c r="AC165" s="13"/>
    </row>
    <row r="166" spans="1:29" ht="28.5" x14ac:dyDescent="0.2">
      <c r="A166" s="273" t="s">
        <v>329</v>
      </c>
      <c r="B166" s="248" t="s">
        <v>781</v>
      </c>
      <c r="C166" s="309" t="s">
        <v>782</v>
      </c>
      <c r="D166" s="259" t="s">
        <v>772</v>
      </c>
      <c r="E166" s="259" t="s">
        <v>773</v>
      </c>
      <c r="F166" s="259" t="s">
        <v>809</v>
      </c>
      <c r="G166" s="261"/>
      <c r="H166" s="259"/>
      <c r="I166" s="259" t="s">
        <v>78</v>
      </c>
      <c r="J166" s="250" t="s">
        <v>312</v>
      </c>
      <c r="K166" s="259" t="s">
        <v>78</v>
      </c>
      <c r="L166" s="434" t="s">
        <v>373</v>
      </c>
      <c r="M166" s="263">
        <v>45015</v>
      </c>
      <c r="N166" s="263">
        <v>45016</v>
      </c>
      <c r="O166" s="482"/>
      <c r="P166" s="483"/>
      <c r="Q166" s="483">
        <v>0</v>
      </c>
      <c r="R166" s="483">
        <v>0</v>
      </c>
      <c r="S166" s="484">
        <f t="shared" si="27"/>
        <v>0</v>
      </c>
      <c r="T166" s="259">
        <v>1</v>
      </c>
      <c r="U166" s="483">
        <v>54.01</v>
      </c>
      <c r="V166" s="259">
        <v>0</v>
      </c>
      <c r="W166" s="483">
        <v>0</v>
      </c>
      <c r="X166" s="259">
        <v>0</v>
      </c>
      <c r="Y166" s="484">
        <f t="shared" si="24"/>
        <v>54.01</v>
      </c>
      <c r="Z166" s="484">
        <f t="shared" si="28"/>
        <v>54.01</v>
      </c>
      <c r="AA166" s="348" t="s">
        <v>81</v>
      </c>
      <c r="AB166" s="13"/>
      <c r="AC166" s="13"/>
    </row>
    <row r="167" spans="1:29" ht="15.75" customHeight="1" x14ac:dyDescent="0.2">
      <c r="A167" s="11"/>
      <c r="B167" s="5"/>
      <c r="C167" s="178"/>
      <c r="D167" s="13"/>
      <c r="E167" s="176"/>
      <c r="F167" s="13"/>
      <c r="G167" s="14"/>
      <c r="H167" s="14"/>
      <c r="I167" s="14"/>
      <c r="J167" s="14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13"/>
      <c r="AB167" s="13"/>
      <c r="AC167" s="13"/>
    </row>
    <row r="168" spans="1:29" ht="15.75" customHeight="1" x14ac:dyDescent="0.25">
      <c r="A168" s="591" t="s">
        <v>16</v>
      </c>
      <c r="B168" s="570"/>
      <c r="C168" s="570"/>
      <c r="D168" s="570"/>
      <c r="E168" s="570"/>
      <c r="F168" s="570"/>
      <c r="G168" s="570"/>
      <c r="H168" s="570"/>
      <c r="I168" s="570"/>
      <c r="J168" s="570"/>
      <c r="K168" s="570"/>
      <c r="L168" s="571"/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13"/>
      <c r="Y168" s="13"/>
      <c r="Z168" s="13"/>
      <c r="AA168" s="13"/>
      <c r="AB168" s="13"/>
      <c r="AC168" s="13"/>
    </row>
    <row r="169" spans="1:29" ht="15.75" customHeight="1" x14ac:dyDescent="0.2">
      <c r="A169" s="592" t="s">
        <v>17</v>
      </c>
      <c r="B169" s="579"/>
      <c r="C169" s="579"/>
      <c r="D169" s="579"/>
      <c r="E169" s="579"/>
      <c r="F169" s="579"/>
      <c r="G169" s="579"/>
      <c r="H169" s="579"/>
      <c r="I169" s="579"/>
      <c r="J169" s="579"/>
      <c r="K169" s="579"/>
      <c r="L169" s="580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3"/>
      <c r="Y169" s="13"/>
      <c r="Z169" s="13"/>
      <c r="AA169" s="13"/>
      <c r="AB169" s="13"/>
      <c r="AC169" s="13"/>
    </row>
    <row r="170" spans="1:29" ht="15.75" customHeight="1" x14ac:dyDescent="0.2">
      <c r="A170" s="590" t="s">
        <v>18</v>
      </c>
      <c r="B170" s="579"/>
      <c r="C170" s="579"/>
      <c r="D170" s="579"/>
      <c r="E170" s="579"/>
      <c r="F170" s="579"/>
      <c r="G170" s="579"/>
      <c r="H170" s="579"/>
      <c r="I170" s="579"/>
      <c r="J170" s="579"/>
      <c r="K170" s="579"/>
      <c r="L170" s="580"/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13"/>
      <c r="Y170" s="13"/>
      <c r="Z170" s="13"/>
      <c r="AA170" s="13"/>
      <c r="AB170" s="13"/>
      <c r="AC170" s="13"/>
    </row>
    <row r="171" spans="1:29" ht="15.75" customHeight="1" x14ac:dyDescent="0.2">
      <c r="A171" s="590" t="s">
        <v>19</v>
      </c>
      <c r="B171" s="579"/>
      <c r="C171" s="579"/>
      <c r="D171" s="579"/>
      <c r="E171" s="579"/>
      <c r="F171" s="579"/>
      <c r="G171" s="579"/>
      <c r="H171" s="579"/>
      <c r="I171" s="579"/>
      <c r="J171" s="579"/>
      <c r="K171" s="579"/>
      <c r="L171" s="580"/>
      <c r="M171" s="13"/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13"/>
      <c r="Y171" s="13"/>
      <c r="Z171" s="13"/>
      <c r="AA171" s="13"/>
      <c r="AB171" s="13"/>
      <c r="AC171" s="13"/>
    </row>
    <row r="172" spans="1:29" ht="15.75" customHeight="1" x14ac:dyDescent="0.2">
      <c r="A172" s="590" t="s">
        <v>20</v>
      </c>
      <c r="B172" s="579"/>
      <c r="C172" s="579"/>
      <c r="D172" s="579"/>
      <c r="E172" s="579"/>
      <c r="F172" s="579"/>
      <c r="G172" s="579"/>
      <c r="H172" s="579"/>
      <c r="I172" s="579"/>
      <c r="J172" s="579"/>
      <c r="K172" s="579"/>
      <c r="L172" s="580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  <c r="Z172" s="13"/>
      <c r="AA172" s="13"/>
      <c r="AB172" s="13"/>
      <c r="AC172" s="13"/>
    </row>
    <row r="173" spans="1:29" ht="15.75" customHeight="1" x14ac:dyDescent="0.2">
      <c r="A173" s="590" t="s">
        <v>21</v>
      </c>
      <c r="B173" s="579"/>
      <c r="C173" s="579"/>
      <c r="D173" s="579"/>
      <c r="E173" s="579"/>
      <c r="F173" s="579"/>
      <c r="G173" s="579"/>
      <c r="H173" s="579"/>
      <c r="I173" s="579"/>
      <c r="J173" s="579"/>
      <c r="K173" s="579"/>
      <c r="L173" s="580"/>
      <c r="M173" s="13"/>
      <c r="N173" s="13"/>
      <c r="O173" s="13"/>
      <c r="P173" s="13"/>
      <c r="Q173" s="13"/>
      <c r="R173" s="13"/>
      <c r="S173" s="13"/>
      <c r="T173" s="13"/>
      <c r="U173" s="13"/>
      <c r="V173" s="13"/>
      <c r="W173" s="13"/>
      <c r="X173" s="13"/>
      <c r="Y173" s="13"/>
      <c r="Z173" s="13"/>
      <c r="AA173" s="13"/>
      <c r="AB173" s="13"/>
      <c r="AC173" s="13"/>
    </row>
    <row r="174" spans="1:29" ht="15.75" customHeight="1" x14ac:dyDescent="0.2">
      <c r="A174" s="590" t="s">
        <v>22</v>
      </c>
      <c r="B174" s="579"/>
      <c r="C174" s="579"/>
      <c r="D174" s="579"/>
      <c r="E174" s="579"/>
      <c r="F174" s="579"/>
      <c r="G174" s="579"/>
      <c r="H174" s="579"/>
      <c r="I174" s="579"/>
      <c r="J174" s="579"/>
      <c r="K174" s="579"/>
      <c r="L174" s="580"/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  <c r="Z174" s="13"/>
      <c r="AA174" s="13"/>
      <c r="AB174" s="13"/>
      <c r="AC174" s="13"/>
    </row>
    <row r="175" spans="1:29" ht="15.75" customHeight="1" x14ac:dyDescent="0.2">
      <c r="A175" s="590" t="s">
        <v>23</v>
      </c>
      <c r="B175" s="579"/>
      <c r="C175" s="579"/>
      <c r="D175" s="579"/>
      <c r="E175" s="579"/>
      <c r="F175" s="579"/>
      <c r="G175" s="579"/>
      <c r="H175" s="579"/>
      <c r="I175" s="579"/>
      <c r="J175" s="579"/>
      <c r="K175" s="579"/>
      <c r="L175" s="580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13"/>
      <c r="AA175" s="13"/>
      <c r="AB175" s="13"/>
      <c r="AC175" s="13"/>
    </row>
    <row r="176" spans="1:29" ht="15.75" customHeight="1" x14ac:dyDescent="0.2">
      <c r="A176" s="590" t="s">
        <v>49</v>
      </c>
      <c r="B176" s="579"/>
      <c r="C176" s="579"/>
      <c r="D176" s="579"/>
      <c r="E176" s="579"/>
      <c r="F176" s="579"/>
      <c r="G176" s="579"/>
      <c r="H176" s="579"/>
      <c r="I176" s="579"/>
      <c r="J176" s="579"/>
      <c r="K176" s="579"/>
      <c r="L176" s="580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3"/>
      <c r="Y176" s="13"/>
      <c r="Z176" s="13"/>
      <c r="AA176" s="13"/>
      <c r="AB176" s="13"/>
      <c r="AC176" s="13"/>
    </row>
    <row r="177" spans="1:29" ht="15.75" customHeight="1" x14ac:dyDescent="0.2">
      <c r="A177" s="590" t="s">
        <v>50</v>
      </c>
      <c r="B177" s="579"/>
      <c r="C177" s="579"/>
      <c r="D177" s="579"/>
      <c r="E177" s="579"/>
      <c r="F177" s="579"/>
      <c r="G177" s="579"/>
      <c r="H177" s="579"/>
      <c r="I177" s="579"/>
      <c r="J177" s="579"/>
      <c r="K177" s="579"/>
      <c r="L177" s="580"/>
      <c r="M177" s="13"/>
      <c r="N177" s="13"/>
      <c r="O177" s="13"/>
      <c r="P177" s="13"/>
      <c r="Q177" s="13"/>
      <c r="R177" s="13"/>
      <c r="S177" s="13"/>
      <c r="T177" s="13"/>
      <c r="U177" s="13"/>
      <c r="V177" s="13"/>
      <c r="W177" s="13"/>
      <c r="X177" s="13"/>
      <c r="Y177" s="13"/>
      <c r="Z177" s="13"/>
      <c r="AA177" s="13"/>
      <c r="AB177" s="13"/>
      <c r="AC177" s="13"/>
    </row>
    <row r="178" spans="1:29" ht="15.75" customHeight="1" x14ac:dyDescent="0.2">
      <c r="A178" s="590" t="s">
        <v>51</v>
      </c>
      <c r="B178" s="579"/>
      <c r="C178" s="579"/>
      <c r="D178" s="579"/>
      <c r="E178" s="579"/>
      <c r="F178" s="579"/>
      <c r="G178" s="579"/>
      <c r="H178" s="579"/>
      <c r="I178" s="579"/>
      <c r="J178" s="579"/>
      <c r="K178" s="579"/>
      <c r="L178" s="580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  <c r="Z178" s="13"/>
      <c r="AA178" s="13"/>
      <c r="AB178" s="13"/>
      <c r="AC178" s="13"/>
    </row>
    <row r="179" spans="1:29" ht="15.75" customHeight="1" x14ac:dyDescent="0.2">
      <c r="A179" s="590" t="s">
        <v>52</v>
      </c>
      <c r="B179" s="579"/>
      <c r="C179" s="579"/>
      <c r="D179" s="579"/>
      <c r="E179" s="579"/>
      <c r="F179" s="579"/>
      <c r="G179" s="579"/>
      <c r="H179" s="579"/>
      <c r="I179" s="579"/>
      <c r="J179" s="579"/>
      <c r="K179" s="579"/>
      <c r="L179" s="580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/>
      <c r="Z179" s="13"/>
      <c r="AA179" s="13"/>
      <c r="AB179" s="13"/>
      <c r="AC179" s="13"/>
    </row>
    <row r="180" spans="1:29" ht="15.75" customHeight="1" x14ac:dyDescent="0.2">
      <c r="A180" s="590" t="s">
        <v>53</v>
      </c>
      <c r="B180" s="579"/>
      <c r="C180" s="579"/>
      <c r="D180" s="579"/>
      <c r="E180" s="579"/>
      <c r="F180" s="579"/>
      <c r="G180" s="579"/>
      <c r="H180" s="579"/>
      <c r="I180" s="579"/>
      <c r="J180" s="579"/>
      <c r="K180" s="579"/>
      <c r="L180" s="580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/>
      <c r="AA180" s="13"/>
      <c r="AB180" s="13"/>
      <c r="AC180" s="13"/>
    </row>
    <row r="181" spans="1:29" ht="15.75" customHeight="1" x14ac:dyDescent="0.2">
      <c r="A181" s="590" t="s">
        <v>54</v>
      </c>
      <c r="B181" s="579"/>
      <c r="C181" s="579"/>
      <c r="D181" s="579"/>
      <c r="E181" s="579"/>
      <c r="F181" s="579"/>
      <c r="G181" s="579"/>
      <c r="H181" s="579"/>
      <c r="I181" s="579"/>
      <c r="J181" s="579"/>
      <c r="K181" s="579"/>
      <c r="L181" s="580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</row>
    <row r="182" spans="1:29" ht="15.75" customHeight="1" x14ac:dyDescent="0.2">
      <c r="A182" s="590" t="s">
        <v>55</v>
      </c>
      <c r="B182" s="579"/>
      <c r="C182" s="579"/>
      <c r="D182" s="579"/>
      <c r="E182" s="579"/>
      <c r="F182" s="579"/>
      <c r="G182" s="579"/>
      <c r="H182" s="579"/>
      <c r="I182" s="579"/>
      <c r="J182" s="579"/>
      <c r="K182" s="579"/>
      <c r="L182" s="580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</row>
    <row r="183" spans="1:29" ht="15.75" customHeight="1" x14ac:dyDescent="0.2">
      <c r="A183" s="590" t="s">
        <v>56</v>
      </c>
      <c r="B183" s="579"/>
      <c r="C183" s="579"/>
      <c r="D183" s="579"/>
      <c r="E183" s="579"/>
      <c r="F183" s="579"/>
      <c r="G183" s="579"/>
      <c r="H183" s="579"/>
      <c r="I183" s="579"/>
      <c r="J183" s="579"/>
      <c r="K183" s="579"/>
      <c r="L183" s="580"/>
      <c r="M183" s="13"/>
      <c r="N183" s="13"/>
      <c r="O183" s="13"/>
      <c r="P183" s="13"/>
      <c r="Q183" s="13"/>
      <c r="R183" s="13"/>
      <c r="S183" s="13"/>
      <c r="T183" s="13"/>
      <c r="U183" s="13"/>
      <c r="V183" s="13"/>
      <c r="W183" s="13"/>
      <c r="X183" s="13"/>
      <c r="Y183" s="13"/>
      <c r="Z183" s="13"/>
      <c r="AA183" s="13"/>
      <c r="AB183" s="13"/>
      <c r="AC183" s="13"/>
    </row>
    <row r="184" spans="1:29" ht="15.75" customHeight="1" x14ac:dyDescent="0.2">
      <c r="A184" s="590" t="s">
        <v>57</v>
      </c>
      <c r="B184" s="579"/>
      <c r="C184" s="579"/>
      <c r="D184" s="579"/>
      <c r="E184" s="579"/>
      <c r="F184" s="579"/>
      <c r="G184" s="579"/>
      <c r="H184" s="579"/>
      <c r="I184" s="579"/>
      <c r="J184" s="579"/>
      <c r="K184" s="579"/>
      <c r="L184" s="580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  <c r="AB184" s="13"/>
      <c r="AC184" s="13"/>
    </row>
    <row r="185" spans="1:29" ht="15.75" customHeight="1" x14ac:dyDescent="0.2">
      <c r="A185" s="590" t="s">
        <v>58</v>
      </c>
      <c r="B185" s="579"/>
      <c r="C185" s="579"/>
      <c r="D185" s="579"/>
      <c r="E185" s="579"/>
      <c r="F185" s="579"/>
      <c r="G185" s="579"/>
      <c r="H185" s="579"/>
      <c r="I185" s="579"/>
      <c r="J185" s="579"/>
      <c r="K185" s="579"/>
      <c r="L185" s="580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</row>
    <row r="186" spans="1:29" ht="15.75" customHeight="1" x14ac:dyDescent="0.2">
      <c r="A186" s="590" t="s">
        <v>59</v>
      </c>
      <c r="B186" s="579"/>
      <c r="C186" s="579"/>
      <c r="D186" s="579"/>
      <c r="E186" s="579"/>
      <c r="F186" s="579"/>
      <c r="G186" s="579"/>
      <c r="H186" s="579"/>
      <c r="I186" s="579"/>
      <c r="J186" s="579"/>
      <c r="K186" s="579"/>
      <c r="L186" s="580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</row>
    <row r="187" spans="1:29" ht="15.75" customHeight="1" x14ac:dyDescent="0.2">
      <c r="A187" s="590" t="s">
        <v>60</v>
      </c>
      <c r="B187" s="579"/>
      <c r="C187" s="579"/>
      <c r="D187" s="579"/>
      <c r="E187" s="579"/>
      <c r="F187" s="579"/>
      <c r="G187" s="579"/>
      <c r="H187" s="579"/>
      <c r="I187" s="579"/>
      <c r="J187" s="579"/>
      <c r="K187" s="579"/>
      <c r="L187" s="580"/>
      <c r="M187" s="13"/>
      <c r="N187" s="13"/>
      <c r="O187" s="13"/>
      <c r="P187" s="13"/>
      <c r="Q187" s="13"/>
      <c r="R187" s="13"/>
      <c r="S187" s="13"/>
      <c r="T187" s="13"/>
      <c r="U187" s="13"/>
      <c r="V187" s="13"/>
      <c r="W187" s="13"/>
      <c r="X187" s="13"/>
      <c r="Y187" s="13"/>
      <c r="Z187" s="13"/>
      <c r="AA187" s="13"/>
      <c r="AB187" s="13"/>
      <c r="AC187" s="13"/>
    </row>
    <row r="188" spans="1:29" ht="15.75" customHeight="1" x14ac:dyDescent="0.2">
      <c r="A188" s="590" t="s">
        <v>61</v>
      </c>
      <c r="B188" s="579"/>
      <c r="C188" s="579"/>
      <c r="D188" s="579"/>
      <c r="E188" s="579"/>
      <c r="F188" s="579"/>
      <c r="G188" s="579"/>
      <c r="H188" s="579"/>
      <c r="I188" s="579"/>
      <c r="J188" s="579"/>
      <c r="K188" s="579"/>
      <c r="L188" s="580"/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  <c r="Z188" s="13"/>
      <c r="AA188" s="13"/>
      <c r="AB188" s="13"/>
      <c r="AC188" s="13"/>
    </row>
    <row r="189" spans="1:29" ht="15.75" customHeight="1" x14ac:dyDescent="0.2">
      <c r="A189" s="590" t="s">
        <v>62</v>
      </c>
      <c r="B189" s="579"/>
      <c r="C189" s="579"/>
      <c r="D189" s="579"/>
      <c r="E189" s="579"/>
      <c r="F189" s="579"/>
      <c r="G189" s="579"/>
      <c r="H189" s="579"/>
      <c r="I189" s="579"/>
      <c r="J189" s="579"/>
      <c r="K189" s="579"/>
      <c r="L189" s="580"/>
      <c r="M189" s="13"/>
      <c r="N189" s="13"/>
      <c r="O189" s="13"/>
      <c r="P189" s="13"/>
      <c r="Q189" s="13"/>
      <c r="R189" s="13"/>
      <c r="S189" s="13"/>
      <c r="T189" s="13"/>
      <c r="U189" s="13"/>
      <c r="V189" s="13"/>
      <c r="W189" s="13"/>
      <c r="X189" s="13"/>
      <c r="Y189" s="13"/>
      <c r="Z189" s="13"/>
      <c r="AA189" s="13"/>
      <c r="AB189" s="13"/>
      <c r="AC189" s="13"/>
    </row>
    <row r="190" spans="1:29" ht="15.75" customHeight="1" x14ac:dyDescent="0.2">
      <c r="A190" s="590" t="s">
        <v>63</v>
      </c>
      <c r="B190" s="579"/>
      <c r="C190" s="579"/>
      <c r="D190" s="579"/>
      <c r="E190" s="579"/>
      <c r="F190" s="579"/>
      <c r="G190" s="579"/>
      <c r="H190" s="579"/>
      <c r="I190" s="579"/>
      <c r="J190" s="579"/>
      <c r="K190" s="579"/>
      <c r="L190" s="580"/>
      <c r="M190" s="13"/>
      <c r="N190" s="13"/>
      <c r="O190" s="13"/>
      <c r="P190" s="13"/>
      <c r="Q190" s="13"/>
      <c r="R190" s="13"/>
      <c r="S190" s="13"/>
      <c r="T190" s="13"/>
      <c r="U190" s="13"/>
      <c r="V190" s="13"/>
      <c r="W190" s="13"/>
      <c r="X190" s="13"/>
      <c r="Y190" s="13"/>
      <c r="Z190" s="13"/>
      <c r="AA190" s="13"/>
      <c r="AB190" s="13"/>
      <c r="AC190" s="13"/>
    </row>
    <row r="191" spans="1:29" ht="15.75" customHeight="1" x14ac:dyDescent="0.2">
      <c r="A191" s="590" t="s">
        <v>64</v>
      </c>
      <c r="B191" s="579"/>
      <c r="C191" s="579"/>
      <c r="D191" s="579"/>
      <c r="E191" s="579"/>
      <c r="F191" s="579"/>
      <c r="G191" s="579"/>
      <c r="H191" s="579"/>
      <c r="I191" s="579"/>
      <c r="J191" s="579"/>
      <c r="K191" s="579"/>
      <c r="L191" s="580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</row>
    <row r="192" spans="1:29" ht="15.75" customHeight="1" x14ac:dyDescent="0.2">
      <c r="A192" s="590" t="s">
        <v>65</v>
      </c>
      <c r="B192" s="579"/>
      <c r="C192" s="579"/>
      <c r="D192" s="579"/>
      <c r="E192" s="579"/>
      <c r="F192" s="579"/>
      <c r="G192" s="579"/>
      <c r="H192" s="579"/>
      <c r="I192" s="579"/>
      <c r="J192" s="579"/>
      <c r="K192" s="579"/>
      <c r="L192" s="580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</row>
    <row r="193" spans="1:29" ht="15.75" customHeight="1" x14ac:dyDescent="0.2">
      <c r="A193" s="590" t="s">
        <v>66</v>
      </c>
      <c r="B193" s="579"/>
      <c r="C193" s="579"/>
      <c r="D193" s="579"/>
      <c r="E193" s="579"/>
      <c r="F193" s="579"/>
      <c r="G193" s="579"/>
      <c r="H193" s="579"/>
      <c r="I193" s="579"/>
      <c r="J193" s="579"/>
      <c r="K193" s="579"/>
      <c r="L193" s="580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</row>
    <row r="194" spans="1:29" ht="15.75" customHeight="1" x14ac:dyDescent="0.2">
      <c r="A194" s="590" t="s">
        <v>67</v>
      </c>
      <c r="B194" s="579"/>
      <c r="C194" s="579"/>
      <c r="D194" s="579"/>
      <c r="E194" s="579"/>
      <c r="F194" s="579"/>
      <c r="G194" s="579"/>
      <c r="H194" s="579"/>
      <c r="I194" s="579"/>
      <c r="J194" s="579"/>
      <c r="K194" s="579"/>
      <c r="L194" s="580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</row>
    <row r="195" spans="1:29" ht="15.75" customHeight="1" x14ac:dyDescent="0.2">
      <c r="A195" s="590" t="s">
        <v>68</v>
      </c>
      <c r="B195" s="579"/>
      <c r="C195" s="579"/>
      <c r="D195" s="579"/>
      <c r="E195" s="579"/>
      <c r="F195" s="579"/>
      <c r="G195" s="579"/>
      <c r="H195" s="579"/>
      <c r="I195" s="579"/>
      <c r="J195" s="579"/>
      <c r="K195" s="579"/>
      <c r="L195" s="580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</row>
    <row r="196" spans="1:29" ht="15.75" customHeight="1" x14ac:dyDescent="0.2">
      <c r="A196" s="590" t="s">
        <v>69</v>
      </c>
      <c r="B196" s="579"/>
      <c r="C196" s="579"/>
      <c r="D196" s="579"/>
      <c r="E196" s="579"/>
      <c r="F196" s="579"/>
      <c r="G196" s="579"/>
      <c r="H196" s="579"/>
      <c r="I196" s="579"/>
      <c r="J196" s="579"/>
      <c r="K196" s="579"/>
      <c r="L196" s="580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</row>
    <row r="197" spans="1:29" ht="15.75" customHeight="1" x14ac:dyDescent="0.2">
      <c r="A197" s="590" t="s">
        <v>70</v>
      </c>
      <c r="B197" s="579"/>
      <c r="C197" s="579"/>
      <c r="D197" s="579"/>
      <c r="E197" s="579"/>
      <c r="F197" s="579"/>
      <c r="G197" s="579"/>
      <c r="H197" s="579"/>
      <c r="I197" s="579"/>
      <c r="J197" s="579"/>
      <c r="K197" s="579"/>
      <c r="L197" s="580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</row>
    <row r="198" spans="1:29" ht="15.75" customHeight="1" x14ac:dyDescent="0.2">
      <c r="B198" s="13"/>
      <c r="C198" s="179"/>
      <c r="D198" s="13"/>
      <c r="E198" s="176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</row>
    <row r="199" spans="1:29" ht="15.75" customHeight="1" x14ac:dyDescent="0.2">
      <c r="A199" s="13"/>
      <c r="B199" s="13"/>
      <c r="C199" s="179"/>
      <c r="D199" s="13"/>
      <c r="E199" s="176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</row>
    <row r="200" spans="1:29" ht="15.75" customHeight="1" x14ac:dyDescent="0.2">
      <c r="A200" s="13"/>
      <c r="B200" s="13"/>
      <c r="C200" s="179"/>
      <c r="D200" s="13"/>
      <c r="E200" s="176"/>
      <c r="F200" s="13"/>
      <c r="G200" s="13"/>
      <c r="H200" s="13"/>
      <c r="I200" s="13"/>
      <c r="J200" s="13"/>
      <c r="K200" s="13"/>
      <c r="L200" s="13"/>
      <c r="M200" s="13"/>
      <c r="N200" s="13"/>
      <c r="O200" s="13"/>
      <c r="P200" s="13"/>
      <c r="Q200" s="13"/>
      <c r="R200" s="13"/>
      <c r="S200" s="13"/>
      <c r="T200" s="13"/>
      <c r="U200" s="13"/>
      <c r="V200" s="13"/>
      <c r="W200" s="13"/>
      <c r="X200" s="13"/>
      <c r="Y200" s="13"/>
      <c r="Z200" s="13"/>
      <c r="AA200" s="13"/>
      <c r="AB200" s="13"/>
      <c r="AC200" s="13"/>
    </row>
    <row r="201" spans="1:29" ht="15.75" customHeight="1" x14ac:dyDescent="0.2">
      <c r="A201" s="13"/>
      <c r="B201" s="13"/>
      <c r="C201" s="179"/>
      <c r="D201" s="13"/>
      <c r="E201" s="176"/>
      <c r="F201" s="13"/>
      <c r="G201" s="13"/>
      <c r="H201" s="13"/>
      <c r="I201" s="13"/>
      <c r="J201" s="13"/>
      <c r="K201" s="13"/>
      <c r="L201" s="13"/>
      <c r="M201" s="13"/>
      <c r="N201" s="13"/>
      <c r="O201" s="13"/>
      <c r="P201" s="13"/>
      <c r="Q201" s="13"/>
      <c r="R201" s="13"/>
      <c r="S201" s="13"/>
      <c r="T201" s="13"/>
      <c r="U201" s="13"/>
      <c r="V201" s="13"/>
      <c r="W201" s="13"/>
      <c r="X201" s="13"/>
      <c r="Y201" s="13"/>
      <c r="Z201" s="13"/>
      <c r="AA201" s="13"/>
      <c r="AB201" s="13"/>
      <c r="AC201" s="13"/>
    </row>
    <row r="202" spans="1:29" ht="15.75" customHeight="1" x14ac:dyDescent="0.2">
      <c r="A202" s="13"/>
      <c r="B202" s="13"/>
      <c r="C202" s="179"/>
      <c r="D202" s="13"/>
      <c r="E202" s="176"/>
      <c r="F202" s="13"/>
      <c r="G202" s="13"/>
      <c r="H202" s="13"/>
      <c r="I202" s="13"/>
      <c r="J202" s="13"/>
      <c r="K202" s="13"/>
      <c r="L202" s="13"/>
      <c r="M202" s="13"/>
      <c r="N202" s="13"/>
      <c r="O202" s="13"/>
      <c r="P202" s="13"/>
      <c r="Q202" s="13"/>
      <c r="R202" s="13"/>
      <c r="S202" s="13"/>
      <c r="T202" s="13"/>
      <c r="U202" s="13"/>
      <c r="V202" s="13"/>
      <c r="W202" s="13"/>
      <c r="X202" s="13"/>
      <c r="Y202" s="13"/>
      <c r="Z202" s="13"/>
      <c r="AA202" s="13"/>
      <c r="AB202" s="13"/>
      <c r="AC202" s="13"/>
    </row>
    <row r="203" spans="1:29" ht="15.75" customHeight="1" x14ac:dyDescent="0.2">
      <c r="A203" s="13"/>
      <c r="B203" s="13"/>
      <c r="C203" s="179"/>
      <c r="D203" s="13"/>
      <c r="E203" s="176"/>
      <c r="F203" s="13"/>
      <c r="G203" s="13"/>
      <c r="H203" s="13"/>
      <c r="I203" s="13"/>
      <c r="J203" s="13"/>
      <c r="K203" s="13"/>
      <c r="L203" s="13"/>
      <c r="M203" s="13"/>
      <c r="N203" s="13"/>
      <c r="O203" s="13"/>
      <c r="P203" s="13"/>
      <c r="Q203" s="13"/>
      <c r="R203" s="13"/>
      <c r="S203" s="13"/>
      <c r="T203" s="13"/>
      <c r="U203" s="13"/>
      <c r="V203" s="13"/>
      <c r="W203" s="13"/>
      <c r="X203" s="13"/>
      <c r="Y203" s="13"/>
      <c r="Z203" s="13"/>
      <c r="AA203" s="13"/>
      <c r="AB203" s="13"/>
      <c r="AC203" s="13"/>
    </row>
    <row r="204" spans="1:29" ht="15.75" customHeight="1" x14ac:dyDescent="0.2">
      <c r="A204" s="13"/>
      <c r="B204" s="13"/>
      <c r="C204" s="179"/>
      <c r="D204" s="13"/>
      <c r="E204" s="176"/>
      <c r="F204" s="13"/>
      <c r="G204" s="13"/>
      <c r="H204" s="13"/>
      <c r="I204" s="13"/>
      <c r="J204" s="13"/>
      <c r="K204" s="13"/>
      <c r="L204" s="13"/>
      <c r="M204" s="13"/>
      <c r="N204" s="13"/>
      <c r="O204" s="13"/>
      <c r="P204" s="13"/>
      <c r="Q204" s="13"/>
      <c r="R204" s="13"/>
      <c r="S204" s="13"/>
      <c r="T204" s="13"/>
      <c r="U204" s="13"/>
      <c r="V204" s="13"/>
      <c r="W204" s="13"/>
      <c r="X204" s="13"/>
      <c r="Y204" s="13"/>
      <c r="Z204" s="13"/>
      <c r="AA204" s="13"/>
      <c r="AB204" s="13"/>
      <c r="AC204" s="13"/>
    </row>
    <row r="205" spans="1:29" ht="15.75" customHeight="1" x14ac:dyDescent="0.2">
      <c r="A205" s="13"/>
      <c r="B205" s="13"/>
      <c r="C205" s="179"/>
      <c r="D205" s="13"/>
      <c r="E205" s="176"/>
      <c r="F205" s="13"/>
      <c r="G205" s="13"/>
      <c r="H205" s="13"/>
      <c r="I205" s="13"/>
      <c r="J205" s="13"/>
      <c r="K205" s="13"/>
      <c r="L205" s="13"/>
      <c r="M205" s="13"/>
      <c r="N205" s="13"/>
      <c r="O205" s="13"/>
      <c r="P205" s="13"/>
      <c r="Q205" s="13"/>
      <c r="R205" s="13"/>
      <c r="S205" s="13"/>
      <c r="T205" s="13"/>
      <c r="U205" s="13"/>
      <c r="V205" s="13"/>
      <c r="W205" s="13"/>
      <c r="X205" s="13"/>
      <c r="Y205" s="13"/>
      <c r="Z205" s="13"/>
      <c r="AA205" s="13"/>
      <c r="AB205" s="13"/>
      <c r="AC205" s="13"/>
    </row>
    <row r="206" spans="1:29" ht="15.75" customHeight="1" x14ac:dyDescent="0.2">
      <c r="A206" s="13"/>
      <c r="B206" s="13"/>
      <c r="C206" s="179"/>
      <c r="D206" s="13"/>
      <c r="E206" s="176"/>
      <c r="F206" s="13"/>
      <c r="G206" s="13"/>
      <c r="H206" s="13"/>
      <c r="I206" s="13"/>
      <c r="J206" s="13"/>
      <c r="K206" s="13"/>
      <c r="L206" s="13"/>
      <c r="M206" s="13"/>
      <c r="N206" s="13"/>
      <c r="O206" s="13"/>
      <c r="P206" s="13"/>
      <c r="Q206" s="13"/>
      <c r="R206" s="13"/>
      <c r="S206" s="13"/>
      <c r="T206" s="13"/>
      <c r="U206" s="13"/>
      <c r="V206" s="13"/>
      <c r="W206" s="13"/>
      <c r="X206" s="13"/>
      <c r="Y206" s="13"/>
      <c r="Z206" s="13"/>
      <c r="AA206" s="13"/>
      <c r="AB206" s="13"/>
      <c r="AC206" s="13"/>
    </row>
    <row r="207" spans="1:29" ht="15.75" customHeight="1" x14ac:dyDescent="0.2">
      <c r="A207" s="13"/>
      <c r="B207" s="13"/>
      <c r="C207" s="179"/>
      <c r="D207" s="13"/>
      <c r="E207" s="176"/>
      <c r="F207" s="13"/>
      <c r="G207" s="13"/>
      <c r="H207" s="13"/>
      <c r="I207" s="13"/>
      <c r="J207" s="13"/>
      <c r="K207" s="13"/>
      <c r="L207" s="13"/>
      <c r="M207" s="13"/>
      <c r="N207" s="13"/>
      <c r="O207" s="13"/>
      <c r="P207" s="13"/>
      <c r="Q207" s="13"/>
      <c r="R207" s="13"/>
      <c r="S207" s="13"/>
      <c r="T207" s="13"/>
      <c r="U207" s="13"/>
      <c r="V207" s="13"/>
      <c r="W207" s="13"/>
      <c r="X207" s="13"/>
      <c r="Y207" s="13"/>
      <c r="Z207" s="13"/>
      <c r="AA207" s="13"/>
      <c r="AB207" s="13"/>
      <c r="AC207" s="13"/>
    </row>
    <row r="208" spans="1:29" ht="15.75" customHeight="1" x14ac:dyDescent="0.2">
      <c r="A208" s="13"/>
      <c r="B208" s="13"/>
      <c r="C208" s="179"/>
      <c r="D208" s="13"/>
      <c r="E208" s="176"/>
      <c r="F208" s="13"/>
      <c r="G208" s="13"/>
      <c r="H208" s="13"/>
      <c r="I208" s="13"/>
      <c r="J208" s="13"/>
      <c r="K208" s="13"/>
      <c r="L208" s="13"/>
      <c r="M208" s="13"/>
      <c r="N208" s="13"/>
      <c r="O208" s="13"/>
      <c r="P208" s="13"/>
      <c r="Q208" s="13"/>
      <c r="R208" s="13"/>
      <c r="S208" s="13"/>
      <c r="T208" s="13"/>
      <c r="U208" s="13"/>
      <c r="V208" s="13"/>
      <c r="W208" s="13"/>
      <c r="X208" s="13"/>
      <c r="Y208" s="13"/>
      <c r="Z208" s="13"/>
      <c r="AA208" s="13"/>
      <c r="AB208" s="13"/>
      <c r="AC208" s="13"/>
    </row>
    <row r="209" spans="1:29" ht="15.75" customHeight="1" x14ac:dyDescent="0.2">
      <c r="A209" s="13"/>
      <c r="B209" s="13"/>
      <c r="C209" s="179"/>
      <c r="D209" s="13"/>
      <c r="E209" s="176"/>
      <c r="F209" s="13"/>
      <c r="G209" s="13"/>
      <c r="H209" s="13"/>
      <c r="I209" s="13"/>
      <c r="J209" s="13"/>
      <c r="K209" s="13"/>
      <c r="L209" s="13"/>
      <c r="M209" s="13"/>
      <c r="N209" s="13"/>
      <c r="O209" s="13"/>
      <c r="P209" s="13"/>
      <c r="Q209" s="13"/>
      <c r="R209" s="13"/>
      <c r="S209" s="13"/>
      <c r="T209" s="13"/>
      <c r="U209" s="13"/>
      <c r="V209" s="13"/>
      <c r="W209" s="13"/>
      <c r="X209" s="13"/>
      <c r="Y209" s="13"/>
      <c r="Z209" s="13"/>
      <c r="AA209" s="13"/>
      <c r="AB209" s="13"/>
      <c r="AC209" s="13"/>
    </row>
    <row r="210" spans="1:29" ht="15.75" customHeight="1" x14ac:dyDescent="0.2">
      <c r="A210" s="13"/>
      <c r="B210" s="13"/>
      <c r="C210" s="179"/>
      <c r="D210" s="13"/>
      <c r="E210" s="176"/>
      <c r="F210" s="13"/>
      <c r="G210" s="13"/>
      <c r="H210" s="13"/>
      <c r="I210" s="13"/>
      <c r="J210" s="13"/>
      <c r="K210" s="13"/>
      <c r="L210" s="13"/>
      <c r="M210" s="13"/>
      <c r="N210" s="13"/>
      <c r="O210" s="13"/>
      <c r="P210" s="13"/>
      <c r="Q210" s="13"/>
      <c r="R210" s="13"/>
      <c r="S210" s="13"/>
      <c r="T210" s="13"/>
      <c r="U210" s="13"/>
      <c r="V210" s="13"/>
      <c r="W210" s="13"/>
      <c r="X210" s="13"/>
      <c r="Y210" s="13"/>
      <c r="Z210" s="13"/>
      <c r="AA210" s="13"/>
      <c r="AB210" s="13"/>
      <c r="AC210" s="13"/>
    </row>
    <row r="211" spans="1:29" ht="15.75" customHeight="1" x14ac:dyDescent="0.2">
      <c r="A211" s="13"/>
      <c r="B211" s="13"/>
      <c r="C211" s="179"/>
      <c r="D211" s="13"/>
      <c r="E211" s="176"/>
      <c r="F211" s="13"/>
      <c r="G211" s="13"/>
      <c r="H211" s="13"/>
      <c r="I211" s="13"/>
      <c r="J211" s="13"/>
      <c r="K211" s="13"/>
      <c r="L211" s="13"/>
      <c r="M211" s="13"/>
      <c r="N211" s="13"/>
      <c r="O211" s="13"/>
      <c r="P211" s="13"/>
      <c r="Q211" s="13"/>
      <c r="R211" s="13"/>
      <c r="S211" s="13"/>
      <c r="T211" s="13"/>
      <c r="U211" s="13"/>
      <c r="V211" s="13"/>
      <c r="W211" s="13"/>
      <c r="X211" s="13"/>
      <c r="Y211" s="13"/>
      <c r="Z211" s="13"/>
      <c r="AA211" s="13"/>
      <c r="AB211" s="13"/>
      <c r="AC211" s="13"/>
    </row>
    <row r="212" spans="1:29" ht="15.75" customHeight="1" x14ac:dyDescent="0.2">
      <c r="A212" s="13"/>
      <c r="B212" s="13"/>
      <c r="C212" s="179"/>
      <c r="D212" s="13"/>
      <c r="E212" s="176"/>
      <c r="F212" s="13"/>
      <c r="G212" s="13"/>
      <c r="H212" s="13"/>
      <c r="I212" s="13"/>
      <c r="J212" s="13"/>
      <c r="K212" s="13"/>
      <c r="L212" s="13"/>
      <c r="M212" s="13"/>
      <c r="N212" s="13"/>
      <c r="O212" s="13"/>
      <c r="P212" s="13"/>
      <c r="Q212" s="13"/>
      <c r="R212" s="13"/>
      <c r="S212" s="13"/>
      <c r="T212" s="13"/>
      <c r="U212" s="13"/>
      <c r="V212" s="13"/>
      <c r="W212" s="13"/>
      <c r="X212" s="13"/>
      <c r="Y212" s="13"/>
      <c r="Z212" s="13"/>
      <c r="AA212" s="13"/>
      <c r="AB212" s="13"/>
      <c r="AC212" s="13"/>
    </row>
    <row r="213" spans="1:29" ht="15.75" customHeight="1" x14ac:dyDescent="0.2">
      <c r="A213" s="13"/>
      <c r="B213" s="13"/>
      <c r="C213" s="179"/>
      <c r="D213" s="13"/>
      <c r="E213" s="176"/>
      <c r="F213" s="13"/>
      <c r="G213" s="13"/>
      <c r="H213" s="13"/>
      <c r="I213" s="13"/>
      <c r="J213" s="13"/>
      <c r="K213" s="13"/>
      <c r="L213" s="13"/>
      <c r="M213" s="13"/>
      <c r="N213" s="13"/>
      <c r="O213" s="13"/>
      <c r="P213" s="13"/>
      <c r="Q213" s="13"/>
      <c r="R213" s="13"/>
      <c r="S213" s="13"/>
      <c r="T213" s="13"/>
      <c r="U213" s="13"/>
      <c r="V213" s="13"/>
      <c r="W213" s="13"/>
      <c r="X213" s="13"/>
      <c r="Y213" s="13"/>
      <c r="Z213" s="13"/>
      <c r="AA213" s="13"/>
      <c r="AB213" s="13"/>
      <c r="AC213" s="13"/>
    </row>
    <row r="214" spans="1:29" ht="15.75" customHeight="1" x14ac:dyDescent="0.2">
      <c r="A214" s="13"/>
      <c r="B214" s="13"/>
      <c r="C214" s="179"/>
      <c r="D214" s="13"/>
      <c r="E214" s="176"/>
      <c r="F214" s="13"/>
      <c r="G214" s="13"/>
      <c r="H214" s="13"/>
      <c r="I214" s="13"/>
      <c r="J214" s="13"/>
      <c r="K214" s="13"/>
      <c r="L214" s="13"/>
      <c r="M214" s="13"/>
      <c r="N214" s="13"/>
      <c r="O214" s="13"/>
      <c r="P214" s="13"/>
      <c r="Q214" s="13"/>
      <c r="R214" s="13"/>
      <c r="S214" s="13"/>
      <c r="T214" s="13"/>
      <c r="U214" s="13"/>
      <c r="V214" s="13"/>
      <c r="W214" s="13"/>
      <c r="X214" s="13"/>
      <c r="Y214" s="13"/>
      <c r="Z214" s="13"/>
      <c r="AA214" s="13"/>
      <c r="AB214" s="13"/>
      <c r="AC214" s="13"/>
    </row>
    <row r="215" spans="1:29" ht="15.75" customHeight="1" x14ac:dyDescent="0.2">
      <c r="A215" s="13"/>
      <c r="B215" s="13"/>
      <c r="C215" s="179"/>
      <c r="D215" s="13"/>
      <c r="E215" s="176"/>
      <c r="F215" s="13"/>
      <c r="G215" s="13"/>
      <c r="H215" s="13"/>
      <c r="I215" s="13"/>
      <c r="J215" s="13"/>
      <c r="K215" s="13"/>
      <c r="L215" s="13"/>
      <c r="M215" s="13"/>
      <c r="N215" s="13"/>
      <c r="O215" s="13"/>
      <c r="P215" s="13"/>
      <c r="Q215" s="13"/>
      <c r="R215" s="13"/>
      <c r="S215" s="13"/>
      <c r="T215" s="13"/>
      <c r="U215" s="13"/>
      <c r="V215" s="13"/>
      <c r="W215" s="13"/>
      <c r="X215" s="13"/>
      <c r="Y215" s="13"/>
      <c r="Z215" s="13"/>
      <c r="AA215" s="13"/>
      <c r="AB215" s="13"/>
      <c r="AC215" s="13"/>
    </row>
    <row r="216" spans="1:29" ht="15.75" customHeight="1" x14ac:dyDescent="0.2">
      <c r="A216" s="13"/>
      <c r="B216" s="13"/>
      <c r="C216" s="179"/>
      <c r="D216" s="13"/>
      <c r="E216" s="176"/>
      <c r="F216" s="13"/>
      <c r="G216" s="13"/>
      <c r="H216" s="13"/>
      <c r="I216" s="13"/>
      <c r="J216" s="13"/>
      <c r="K216" s="13"/>
      <c r="L216" s="13"/>
      <c r="M216" s="13"/>
      <c r="N216" s="13"/>
      <c r="O216" s="13"/>
      <c r="P216" s="13"/>
      <c r="Q216" s="13"/>
      <c r="R216" s="13"/>
      <c r="S216" s="13"/>
      <c r="T216" s="13"/>
      <c r="U216" s="13"/>
      <c r="V216" s="13"/>
      <c r="W216" s="13"/>
      <c r="X216" s="13"/>
      <c r="Y216" s="13"/>
      <c r="Z216" s="13"/>
      <c r="AA216" s="13"/>
      <c r="AB216" s="13"/>
      <c r="AC216" s="13"/>
    </row>
    <row r="217" spans="1:29" ht="15.75" customHeight="1" x14ac:dyDescent="0.2">
      <c r="A217" s="13"/>
      <c r="B217" s="13"/>
      <c r="C217" s="179"/>
      <c r="D217" s="13"/>
      <c r="E217" s="176"/>
      <c r="F217" s="13"/>
      <c r="G217" s="13"/>
      <c r="H217" s="13"/>
      <c r="I217" s="13"/>
      <c r="J217" s="13"/>
      <c r="K217" s="13"/>
      <c r="L217" s="13"/>
      <c r="M217" s="13"/>
      <c r="N217" s="13"/>
      <c r="O217" s="13"/>
      <c r="P217" s="13"/>
      <c r="Q217" s="13"/>
      <c r="R217" s="13"/>
      <c r="S217" s="13"/>
      <c r="T217" s="13"/>
      <c r="U217" s="13"/>
      <c r="V217" s="13"/>
      <c r="W217" s="13"/>
      <c r="X217" s="13"/>
      <c r="Y217" s="13"/>
      <c r="Z217" s="13"/>
      <c r="AA217" s="13"/>
      <c r="AB217" s="13"/>
      <c r="AC217" s="13"/>
    </row>
    <row r="218" spans="1:29" ht="15.75" customHeight="1" x14ac:dyDescent="0.2">
      <c r="A218" s="13"/>
      <c r="B218" s="13"/>
      <c r="C218" s="179"/>
      <c r="D218" s="13"/>
      <c r="E218" s="176"/>
      <c r="F218" s="13"/>
      <c r="G218" s="13"/>
      <c r="H218" s="13"/>
      <c r="I218" s="13"/>
      <c r="J218" s="13"/>
      <c r="K218" s="13"/>
      <c r="L218" s="13"/>
      <c r="M218" s="13"/>
      <c r="N218" s="13"/>
      <c r="O218" s="13"/>
      <c r="P218" s="13"/>
      <c r="Q218" s="13"/>
      <c r="R218" s="13"/>
      <c r="S218" s="13"/>
      <c r="T218" s="13"/>
      <c r="U218" s="13"/>
      <c r="V218" s="13"/>
      <c r="W218" s="13"/>
      <c r="X218" s="13"/>
      <c r="Y218" s="13"/>
      <c r="Z218" s="13"/>
      <c r="AA218" s="13"/>
      <c r="AB218" s="13"/>
      <c r="AC218" s="13"/>
    </row>
    <row r="219" spans="1:29" ht="15.75" customHeight="1" x14ac:dyDescent="0.2">
      <c r="A219" s="13"/>
      <c r="B219" s="13"/>
      <c r="C219" s="179"/>
      <c r="D219" s="13"/>
      <c r="E219" s="176"/>
      <c r="F219" s="13"/>
      <c r="G219" s="13"/>
      <c r="H219" s="13"/>
      <c r="I219" s="13"/>
      <c r="J219" s="13"/>
      <c r="K219" s="13"/>
      <c r="L219" s="13"/>
      <c r="M219" s="13"/>
      <c r="N219" s="13"/>
      <c r="O219" s="13"/>
      <c r="P219" s="13"/>
      <c r="Q219" s="13"/>
      <c r="R219" s="13"/>
      <c r="S219" s="13"/>
      <c r="T219" s="13"/>
      <c r="U219" s="13"/>
      <c r="V219" s="13"/>
      <c r="W219" s="13"/>
      <c r="X219" s="13"/>
      <c r="Y219" s="13"/>
      <c r="Z219" s="13"/>
      <c r="AA219" s="13"/>
      <c r="AB219" s="13"/>
      <c r="AC219" s="13"/>
    </row>
    <row r="220" spans="1:29" ht="15.75" customHeight="1" x14ac:dyDescent="0.2">
      <c r="A220" s="13"/>
      <c r="B220" s="13"/>
      <c r="C220" s="179"/>
      <c r="D220" s="13"/>
      <c r="E220" s="176"/>
      <c r="F220" s="13"/>
      <c r="G220" s="13"/>
      <c r="H220" s="13"/>
      <c r="I220" s="13"/>
      <c r="J220" s="13"/>
      <c r="K220" s="13"/>
      <c r="L220" s="13"/>
      <c r="M220" s="13"/>
      <c r="N220" s="13"/>
      <c r="O220" s="13"/>
      <c r="P220" s="13"/>
      <c r="Q220" s="13"/>
      <c r="R220" s="13"/>
      <c r="S220" s="13"/>
      <c r="T220" s="13"/>
      <c r="U220" s="13"/>
      <c r="V220" s="13"/>
      <c r="W220" s="13"/>
      <c r="X220" s="13"/>
      <c r="Y220" s="13"/>
      <c r="Z220" s="13"/>
      <c r="AA220" s="13"/>
      <c r="AB220" s="13"/>
      <c r="AC220" s="13"/>
    </row>
    <row r="221" spans="1:29" ht="15.75" customHeight="1" x14ac:dyDescent="0.2">
      <c r="A221" s="13"/>
      <c r="B221" s="13"/>
      <c r="C221" s="179"/>
      <c r="D221" s="13"/>
      <c r="E221" s="176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</row>
    <row r="222" spans="1:29" ht="15.75" customHeight="1" x14ac:dyDescent="0.2">
      <c r="A222" s="13"/>
      <c r="B222" s="13"/>
      <c r="C222" s="179"/>
      <c r="D222" s="13"/>
      <c r="E222" s="176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</row>
    <row r="223" spans="1:29" ht="15.75" customHeight="1" x14ac:dyDescent="0.2">
      <c r="A223" s="13"/>
      <c r="B223" s="13"/>
      <c r="C223" s="179"/>
      <c r="D223" s="13"/>
      <c r="E223" s="176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</row>
    <row r="224" spans="1:29" ht="15.75" customHeight="1" x14ac:dyDescent="0.2">
      <c r="A224" s="13"/>
      <c r="B224" s="13"/>
      <c r="C224" s="179"/>
      <c r="D224" s="13"/>
      <c r="E224" s="176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</row>
    <row r="225" spans="1:29" ht="15.75" customHeight="1" x14ac:dyDescent="0.2">
      <c r="A225" s="13"/>
      <c r="B225" s="13"/>
      <c r="C225" s="179"/>
      <c r="D225" s="13"/>
      <c r="E225" s="176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</row>
    <row r="226" spans="1:29" ht="15.75" customHeight="1" x14ac:dyDescent="0.2">
      <c r="A226" s="13"/>
      <c r="B226" s="13"/>
      <c r="C226" s="179"/>
      <c r="D226" s="13"/>
      <c r="E226" s="176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</row>
    <row r="227" spans="1:29" ht="15.75" customHeight="1" x14ac:dyDescent="0.2">
      <c r="A227" s="13"/>
      <c r="B227" s="13"/>
      <c r="C227" s="179"/>
      <c r="D227" s="13"/>
      <c r="E227" s="176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</row>
    <row r="228" spans="1:29" ht="15.75" customHeight="1" x14ac:dyDescent="0.2">
      <c r="A228" s="13"/>
      <c r="B228" s="13"/>
      <c r="C228" s="179"/>
      <c r="D228" s="13"/>
      <c r="E228" s="176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</row>
    <row r="229" spans="1:29" ht="15.75" customHeight="1" x14ac:dyDescent="0.2">
      <c r="A229" s="13"/>
      <c r="B229" s="13"/>
      <c r="C229" s="179"/>
      <c r="D229" s="13"/>
      <c r="E229" s="176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</row>
    <row r="230" spans="1:29" ht="15.75" customHeight="1" x14ac:dyDescent="0.2">
      <c r="A230" s="13"/>
      <c r="B230" s="13"/>
      <c r="C230" s="179"/>
      <c r="D230" s="13"/>
      <c r="E230" s="176"/>
      <c r="F230" s="13"/>
      <c r="G230" s="13"/>
      <c r="H230" s="13"/>
      <c r="I230" s="13"/>
      <c r="J230" s="13"/>
      <c r="K230" s="13"/>
      <c r="L230" s="13"/>
      <c r="M230" s="13"/>
      <c r="N230" s="13"/>
      <c r="O230" s="13"/>
      <c r="P230" s="13"/>
      <c r="Q230" s="13"/>
      <c r="R230" s="13"/>
      <c r="S230" s="13"/>
      <c r="T230" s="13"/>
      <c r="U230" s="13"/>
      <c r="V230" s="13"/>
      <c r="W230" s="13"/>
      <c r="X230" s="13"/>
      <c r="Y230" s="13"/>
      <c r="Z230" s="13"/>
      <c r="AA230" s="13"/>
      <c r="AB230" s="13"/>
      <c r="AC230" s="13"/>
    </row>
    <row r="231" spans="1:29" ht="15.75" customHeight="1" x14ac:dyDescent="0.2">
      <c r="A231" s="13"/>
      <c r="B231" s="13"/>
      <c r="C231" s="179"/>
      <c r="D231" s="13"/>
      <c r="E231" s="176"/>
      <c r="F231" s="13"/>
      <c r="G231" s="13"/>
      <c r="H231" s="13"/>
      <c r="I231" s="13"/>
      <c r="J231" s="13"/>
      <c r="K231" s="13"/>
      <c r="L231" s="13"/>
      <c r="M231" s="13"/>
      <c r="N231" s="13"/>
      <c r="O231" s="13"/>
      <c r="P231" s="13"/>
      <c r="Q231" s="13"/>
      <c r="R231" s="13"/>
      <c r="S231" s="13"/>
      <c r="T231" s="13"/>
      <c r="U231" s="13"/>
      <c r="V231" s="13"/>
      <c r="W231" s="13"/>
      <c r="X231" s="13"/>
      <c r="Y231" s="13"/>
      <c r="Z231" s="13"/>
      <c r="AA231" s="13"/>
      <c r="AB231" s="13"/>
      <c r="AC231" s="13"/>
    </row>
    <row r="232" spans="1:29" ht="15.75" customHeight="1" x14ac:dyDescent="0.2">
      <c r="A232" s="13"/>
      <c r="B232" s="13"/>
      <c r="C232" s="179"/>
      <c r="D232" s="13"/>
      <c r="E232" s="176"/>
      <c r="F232" s="13"/>
      <c r="G232" s="13"/>
      <c r="H232" s="13"/>
      <c r="I232" s="13"/>
      <c r="J232" s="13"/>
      <c r="K232" s="13"/>
      <c r="L232" s="13"/>
      <c r="M232" s="13"/>
      <c r="N232" s="13"/>
      <c r="O232" s="13"/>
      <c r="P232" s="13"/>
      <c r="Q232" s="13"/>
      <c r="R232" s="13"/>
      <c r="S232" s="13"/>
      <c r="T232" s="13"/>
      <c r="U232" s="13"/>
      <c r="V232" s="13"/>
      <c r="W232" s="13"/>
      <c r="X232" s="13"/>
      <c r="Y232" s="13"/>
      <c r="Z232" s="13"/>
      <c r="AA232" s="13"/>
      <c r="AB232" s="13"/>
      <c r="AC232" s="13"/>
    </row>
    <row r="233" spans="1:29" ht="15.75" customHeight="1" x14ac:dyDescent="0.2">
      <c r="A233" s="13"/>
      <c r="B233" s="13"/>
      <c r="C233" s="179"/>
      <c r="D233" s="13"/>
      <c r="E233" s="176"/>
      <c r="F233" s="13"/>
      <c r="G233" s="13"/>
      <c r="H233" s="13"/>
      <c r="I233" s="13"/>
      <c r="J233" s="13"/>
      <c r="K233" s="13"/>
      <c r="L233" s="13"/>
      <c r="M233" s="13"/>
      <c r="N233" s="13"/>
      <c r="O233" s="13"/>
      <c r="P233" s="13"/>
      <c r="Q233" s="13"/>
      <c r="R233" s="13"/>
      <c r="S233" s="13"/>
      <c r="T233" s="13"/>
      <c r="U233" s="13"/>
      <c r="V233" s="13"/>
      <c r="W233" s="13"/>
      <c r="X233" s="13"/>
      <c r="Y233" s="13"/>
      <c r="Z233" s="13"/>
      <c r="AA233" s="13"/>
      <c r="AB233" s="13"/>
      <c r="AC233" s="13"/>
    </row>
    <row r="234" spans="1:29" ht="15.75" customHeight="1" x14ac:dyDescent="0.2">
      <c r="A234" s="13"/>
      <c r="B234" s="13"/>
      <c r="C234" s="179"/>
      <c r="D234" s="13"/>
      <c r="E234" s="176"/>
      <c r="F234" s="13"/>
      <c r="G234" s="13"/>
      <c r="H234" s="13"/>
      <c r="I234" s="13"/>
      <c r="J234" s="13"/>
      <c r="K234" s="13"/>
      <c r="L234" s="13"/>
      <c r="M234" s="13"/>
      <c r="N234" s="13"/>
      <c r="O234" s="13"/>
      <c r="P234" s="13"/>
      <c r="Q234" s="13"/>
      <c r="R234" s="13"/>
      <c r="S234" s="13"/>
      <c r="T234" s="13"/>
      <c r="U234" s="13"/>
      <c r="V234" s="13"/>
      <c r="W234" s="13"/>
      <c r="X234" s="13"/>
      <c r="Y234" s="13"/>
      <c r="Z234" s="13"/>
      <c r="AA234" s="13"/>
      <c r="AB234" s="13"/>
      <c r="AC234" s="13"/>
    </row>
    <row r="235" spans="1:29" ht="15.75" customHeight="1" x14ac:dyDescent="0.2">
      <c r="A235" s="13"/>
      <c r="B235" s="13"/>
      <c r="C235" s="179"/>
      <c r="D235" s="13"/>
      <c r="E235" s="176"/>
      <c r="F235" s="13"/>
      <c r="G235" s="13"/>
      <c r="H235" s="13"/>
      <c r="I235" s="13"/>
      <c r="J235" s="13"/>
      <c r="K235" s="13"/>
      <c r="L235" s="13"/>
      <c r="M235" s="13"/>
      <c r="N235" s="13"/>
      <c r="O235" s="13"/>
      <c r="P235" s="13"/>
      <c r="Q235" s="13"/>
      <c r="R235" s="13"/>
      <c r="S235" s="13"/>
      <c r="T235" s="13"/>
      <c r="U235" s="13"/>
      <c r="V235" s="13"/>
      <c r="W235" s="13"/>
      <c r="X235" s="13"/>
      <c r="Y235" s="13"/>
      <c r="Z235" s="13"/>
      <c r="AA235" s="13"/>
      <c r="AB235" s="13"/>
      <c r="AC235" s="13"/>
    </row>
    <row r="236" spans="1:29" ht="15.75" customHeight="1" x14ac:dyDescent="0.2">
      <c r="A236" s="13"/>
      <c r="B236" s="13"/>
      <c r="C236" s="179"/>
      <c r="D236" s="13"/>
      <c r="E236" s="176"/>
      <c r="F236" s="13"/>
      <c r="G236" s="13"/>
      <c r="H236" s="13"/>
      <c r="I236" s="13"/>
      <c r="J236" s="13"/>
      <c r="K236" s="13"/>
      <c r="L236" s="13"/>
      <c r="M236" s="13"/>
      <c r="N236" s="13"/>
      <c r="O236" s="13"/>
      <c r="P236" s="13"/>
      <c r="Q236" s="13"/>
      <c r="R236" s="13"/>
      <c r="S236" s="13"/>
      <c r="T236" s="13"/>
      <c r="U236" s="13"/>
      <c r="V236" s="13"/>
      <c r="W236" s="13"/>
      <c r="X236" s="13"/>
      <c r="Y236" s="13"/>
      <c r="Z236" s="13"/>
      <c r="AA236" s="13"/>
      <c r="AB236" s="13"/>
      <c r="AC236" s="13"/>
    </row>
    <row r="237" spans="1:29" ht="15.75" customHeight="1" x14ac:dyDescent="0.2">
      <c r="A237" s="13"/>
      <c r="B237" s="13"/>
      <c r="C237" s="179"/>
      <c r="D237" s="13"/>
      <c r="E237" s="176"/>
      <c r="F237" s="13"/>
      <c r="G237" s="13"/>
      <c r="H237" s="13"/>
      <c r="I237" s="13"/>
      <c r="J237" s="13"/>
      <c r="K237" s="13"/>
      <c r="L237" s="13"/>
      <c r="M237" s="13"/>
      <c r="N237" s="13"/>
      <c r="O237" s="13"/>
      <c r="P237" s="13"/>
      <c r="Q237" s="13"/>
      <c r="R237" s="13"/>
      <c r="S237" s="13"/>
      <c r="T237" s="13"/>
      <c r="U237" s="13"/>
      <c r="V237" s="13"/>
      <c r="W237" s="13"/>
      <c r="X237" s="13"/>
      <c r="Y237" s="13"/>
      <c r="Z237" s="13"/>
      <c r="AA237" s="13"/>
      <c r="AB237" s="13"/>
      <c r="AC237" s="13"/>
    </row>
    <row r="238" spans="1:29" ht="15.75" customHeight="1" x14ac:dyDescent="0.2">
      <c r="A238" s="13"/>
      <c r="B238" s="13"/>
      <c r="C238" s="179"/>
      <c r="D238" s="13"/>
      <c r="E238" s="176"/>
      <c r="F238" s="13"/>
      <c r="G238" s="13"/>
      <c r="H238" s="13"/>
      <c r="I238" s="13"/>
      <c r="J238" s="13"/>
      <c r="K238" s="13"/>
      <c r="L238" s="13"/>
      <c r="M238" s="13"/>
      <c r="N238" s="13"/>
      <c r="O238" s="13"/>
      <c r="P238" s="13"/>
      <c r="Q238" s="13"/>
      <c r="R238" s="13"/>
      <c r="S238" s="13"/>
      <c r="T238" s="13"/>
      <c r="U238" s="13"/>
      <c r="V238" s="13"/>
      <c r="W238" s="13"/>
      <c r="X238" s="13"/>
      <c r="Y238" s="13"/>
      <c r="Z238" s="13"/>
      <c r="AA238" s="13"/>
      <c r="AB238" s="13"/>
      <c r="AC238" s="13"/>
    </row>
    <row r="239" spans="1:29" ht="15.75" customHeight="1" x14ac:dyDescent="0.2">
      <c r="A239" s="13"/>
      <c r="B239" s="13"/>
      <c r="C239" s="179"/>
      <c r="D239" s="13"/>
      <c r="E239" s="176"/>
      <c r="F239" s="13"/>
      <c r="G239" s="13"/>
      <c r="H239" s="13"/>
      <c r="I239" s="13"/>
      <c r="J239" s="13"/>
      <c r="K239" s="13"/>
      <c r="L239" s="13"/>
      <c r="M239" s="13"/>
      <c r="N239" s="13"/>
      <c r="O239" s="13"/>
      <c r="P239" s="13"/>
      <c r="Q239" s="13"/>
      <c r="R239" s="13"/>
      <c r="S239" s="13"/>
      <c r="T239" s="13"/>
      <c r="U239" s="13"/>
      <c r="V239" s="13"/>
      <c r="W239" s="13"/>
      <c r="X239" s="13"/>
      <c r="Y239" s="13"/>
      <c r="Z239" s="13"/>
      <c r="AA239" s="13"/>
    </row>
    <row r="240" spans="1:29" ht="15.75" customHeight="1" x14ac:dyDescent="0.2">
      <c r="A240" s="13"/>
      <c r="B240" s="13"/>
      <c r="C240" s="179"/>
      <c r="D240" s="13"/>
      <c r="E240" s="176"/>
      <c r="F240" s="13"/>
      <c r="G240" s="13"/>
      <c r="H240" s="13"/>
      <c r="I240" s="13"/>
      <c r="J240" s="13"/>
      <c r="K240" s="13"/>
      <c r="L240" s="13"/>
      <c r="M240" s="13"/>
      <c r="N240" s="13"/>
      <c r="O240" s="13"/>
      <c r="P240" s="13"/>
      <c r="Q240" s="13"/>
      <c r="R240" s="13"/>
      <c r="S240" s="13"/>
      <c r="T240" s="13"/>
      <c r="U240" s="13"/>
      <c r="V240" s="13"/>
      <c r="W240" s="13"/>
      <c r="X240" s="13"/>
      <c r="Y240" s="13"/>
      <c r="Z240" s="13"/>
      <c r="AA240" s="13"/>
    </row>
    <row r="241" spans="1:27" ht="15.75" customHeight="1" x14ac:dyDescent="0.2">
      <c r="A241" s="13"/>
      <c r="B241" s="13"/>
      <c r="C241" s="179"/>
      <c r="D241" s="13"/>
      <c r="E241" s="176"/>
      <c r="F241" s="13"/>
      <c r="G241" s="13"/>
      <c r="H241" s="13"/>
      <c r="I241" s="13"/>
      <c r="J241" s="13"/>
      <c r="K241" s="13"/>
      <c r="L241" s="13"/>
      <c r="M241" s="13"/>
      <c r="N241" s="13"/>
      <c r="O241" s="13"/>
      <c r="P241" s="13"/>
      <c r="Q241" s="13"/>
      <c r="R241" s="13"/>
      <c r="S241" s="13"/>
      <c r="T241" s="13"/>
      <c r="U241" s="13"/>
      <c r="V241" s="13"/>
      <c r="W241" s="13"/>
      <c r="X241" s="13"/>
      <c r="Y241" s="13"/>
      <c r="Z241" s="13"/>
      <c r="AA241" s="13"/>
    </row>
    <row r="242" spans="1:27" ht="15.75" customHeight="1" x14ac:dyDescent="0.2">
      <c r="A242" s="13"/>
      <c r="B242" s="13"/>
      <c r="C242" s="179"/>
      <c r="D242" s="13"/>
      <c r="E242" s="176"/>
      <c r="F242" s="13"/>
      <c r="G242" s="13"/>
      <c r="H242" s="13"/>
      <c r="I242" s="13"/>
      <c r="J242" s="13"/>
      <c r="K242" s="13"/>
      <c r="L242" s="13"/>
      <c r="M242" s="13"/>
      <c r="N242" s="13"/>
      <c r="O242" s="13"/>
      <c r="P242" s="13"/>
      <c r="Q242" s="13"/>
      <c r="R242" s="13"/>
      <c r="S242" s="13"/>
      <c r="T242" s="13"/>
      <c r="U242" s="13"/>
      <c r="V242" s="13"/>
      <c r="W242" s="13"/>
      <c r="X242" s="13"/>
      <c r="Y242" s="13"/>
      <c r="Z242" s="13"/>
      <c r="AA242" s="13"/>
    </row>
    <row r="243" spans="1:27" ht="15.75" customHeight="1" x14ac:dyDescent="0.2">
      <c r="A243" s="13"/>
      <c r="B243" s="13"/>
      <c r="C243" s="179"/>
      <c r="D243" s="13"/>
      <c r="E243" s="176"/>
      <c r="F243" s="13"/>
      <c r="G243" s="13"/>
      <c r="H243" s="13"/>
      <c r="I243" s="13"/>
      <c r="J243" s="13"/>
      <c r="K243" s="13"/>
      <c r="L243" s="13"/>
      <c r="M243" s="13"/>
      <c r="N243" s="13"/>
      <c r="O243" s="13"/>
      <c r="P243" s="13"/>
      <c r="Q243" s="13"/>
      <c r="R243" s="13"/>
      <c r="S243" s="13"/>
      <c r="T243" s="13"/>
      <c r="U243" s="13"/>
      <c r="V243" s="13"/>
      <c r="W243" s="13"/>
      <c r="X243" s="13"/>
      <c r="Y243" s="13"/>
      <c r="Z243" s="13"/>
      <c r="AA243" s="13"/>
    </row>
    <row r="244" spans="1:27" ht="15.75" customHeight="1" x14ac:dyDescent="0.2">
      <c r="A244" s="13"/>
      <c r="B244" s="13"/>
      <c r="C244" s="179"/>
      <c r="D244" s="13"/>
      <c r="E244" s="176"/>
      <c r="F244" s="13"/>
      <c r="G244" s="13"/>
      <c r="H244" s="13"/>
      <c r="I244" s="13"/>
      <c r="J244" s="13"/>
      <c r="K244" s="13"/>
      <c r="L244" s="13"/>
      <c r="M244" s="13"/>
      <c r="N244" s="13"/>
      <c r="O244" s="13"/>
      <c r="P244" s="13"/>
      <c r="Q244" s="13"/>
      <c r="R244" s="13"/>
      <c r="S244" s="13"/>
      <c r="T244" s="13"/>
      <c r="U244" s="13"/>
      <c r="V244" s="13"/>
      <c r="W244" s="13"/>
      <c r="X244" s="13"/>
      <c r="Y244" s="13"/>
      <c r="Z244" s="13"/>
      <c r="AA244" s="13"/>
    </row>
    <row r="245" spans="1:27" ht="15.75" customHeight="1" x14ac:dyDescent="0.2">
      <c r="A245" s="13"/>
      <c r="B245" s="13"/>
      <c r="C245" s="179"/>
      <c r="D245" s="13"/>
      <c r="E245" s="176"/>
      <c r="F245" s="13"/>
      <c r="G245" s="13"/>
      <c r="H245" s="13"/>
      <c r="I245" s="13"/>
      <c r="J245" s="13"/>
      <c r="K245" s="13"/>
      <c r="L245" s="13"/>
      <c r="M245" s="13"/>
      <c r="N245" s="13"/>
      <c r="O245" s="13"/>
      <c r="P245" s="13"/>
      <c r="Q245" s="13"/>
      <c r="R245" s="13"/>
      <c r="S245" s="13"/>
      <c r="T245" s="13"/>
      <c r="U245" s="13"/>
      <c r="V245" s="13"/>
      <c r="W245" s="13"/>
      <c r="X245" s="13"/>
      <c r="Y245" s="13"/>
      <c r="Z245" s="13"/>
      <c r="AA245" s="13"/>
    </row>
    <row r="246" spans="1:27" ht="15.75" customHeight="1" x14ac:dyDescent="0.2">
      <c r="A246" s="13"/>
      <c r="B246" s="13"/>
      <c r="C246" s="179"/>
      <c r="D246" s="13"/>
      <c r="E246" s="176"/>
      <c r="F246" s="13"/>
      <c r="G246" s="13"/>
      <c r="H246" s="13"/>
      <c r="I246" s="13"/>
      <c r="J246" s="13"/>
      <c r="K246" s="13"/>
      <c r="L246" s="13"/>
      <c r="M246" s="13"/>
      <c r="N246" s="13"/>
      <c r="O246" s="13"/>
      <c r="P246" s="13"/>
      <c r="Q246" s="13"/>
      <c r="R246" s="13"/>
      <c r="S246" s="13"/>
      <c r="T246" s="13"/>
      <c r="U246" s="13"/>
      <c r="V246" s="13"/>
      <c r="W246" s="13"/>
      <c r="X246" s="13"/>
      <c r="Y246" s="13"/>
      <c r="Z246" s="13"/>
      <c r="AA246" s="13"/>
    </row>
    <row r="247" spans="1:27" ht="15.75" customHeight="1" x14ac:dyDescent="0.2">
      <c r="A247" s="13"/>
      <c r="B247" s="13"/>
      <c r="C247" s="179"/>
      <c r="D247" s="13"/>
      <c r="E247" s="176"/>
      <c r="F247" s="13"/>
      <c r="G247" s="13"/>
      <c r="H247" s="13"/>
      <c r="I247" s="13"/>
      <c r="J247" s="13"/>
      <c r="K247" s="13"/>
      <c r="L247" s="13"/>
      <c r="M247" s="13"/>
      <c r="N247" s="13"/>
      <c r="O247" s="13"/>
      <c r="P247" s="13"/>
      <c r="Q247" s="13"/>
      <c r="R247" s="13"/>
      <c r="S247" s="13"/>
      <c r="T247" s="13"/>
      <c r="U247" s="13"/>
      <c r="V247" s="13"/>
      <c r="W247" s="13"/>
      <c r="X247" s="13"/>
      <c r="Y247" s="13"/>
      <c r="Z247" s="13"/>
      <c r="AA247" s="13"/>
    </row>
    <row r="248" spans="1:27" ht="15.75" customHeight="1" x14ac:dyDescent="0.2">
      <c r="A248" s="13"/>
      <c r="B248" s="13"/>
      <c r="C248" s="179"/>
      <c r="D248" s="13"/>
      <c r="E248" s="176"/>
      <c r="F248" s="13"/>
      <c r="G248" s="13"/>
      <c r="H248" s="13"/>
      <c r="I248" s="13"/>
      <c r="J248" s="13"/>
      <c r="K248" s="13"/>
      <c r="L248" s="13"/>
      <c r="M248" s="13"/>
      <c r="N248" s="13"/>
      <c r="O248" s="13"/>
      <c r="P248" s="13"/>
      <c r="Q248" s="13"/>
      <c r="R248" s="13"/>
      <c r="S248" s="13"/>
      <c r="T248" s="13"/>
      <c r="U248" s="13"/>
      <c r="V248" s="13"/>
      <c r="W248" s="13"/>
      <c r="X248" s="13"/>
      <c r="Y248" s="13"/>
      <c r="Z248" s="13"/>
      <c r="AA248" s="13"/>
    </row>
    <row r="249" spans="1:27" ht="15.75" customHeight="1" x14ac:dyDescent="0.2">
      <c r="A249" s="13"/>
      <c r="B249" s="13"/>
      <c r="C249" s="179"/>
      <c r="D249" s="13"/>
      <c r="E249" s="176"/>
      <c r="F249" s="13"/>
      <c r="G249" s="13"/>
      <c r="H249" s="13"/>
      <c r="I249" s="13"/>
      <c r="J249" s="13"/>
      <c r="K249" s="13"/>
      <c r="L249" s="13"/>
      <c r="M249" s="13"/>
      <c r="N249" s="13"/>
      <c r="O249" s="13"/>
      <c r="P249" s="13"/>
      <c r="Q249" s="13"/>
      <c r="R249" s="13"/>
      <c r="S249" s="13"/>
      <c r="T249" s="13"/>
      <c r="U249" s="13"/>
      <c r="V249" s="13"/>
      <c r="W249" s="13"/>
      <c r="X249" s="13"/>
      <c r="Y249" s="13"/>
      <c r="Z249" s="13"/>
      <c r="AA249" s="13"/>
    </row>
    <row r="250" spans="1:27" ht="15.75" customHeight="1" x14ac:dyDescent="0.2">
      <c r="A250" s="13"/>
      <c r="B250" s="13"/>
      <c r="C250" s="179"/>
      <c r="D250" s="13"/>
      <c r="E250" s="176"/>
      <c r="F250" s="13"/>
      <c r="G250" s="13"/>
      <c r="H250" s="13"/>
      <c r="I250" s="13"/>
      <c r="J250" s="13"/>
      <c r="K250" s="13"/>
      <c r="L250" s="13"/>
      <c r="M250" s="13"/>
      <c r="N250" s="13"/>
      <c r="O250" s="13"/>
      <c r="P250" s="13"/>
      <c r="Q250" s="13"/>
      <c r="R250" s="13"/>
      <c r="S250" s="13"/>
      <c r="T250" s="13"/>
      <c r="U250" s="13"/>
      <c r="V250" s="13"/>
      <c r="W250" s="13"/>
      <c r="X250" s="13"/>
      <c r="Y250" s="13"/>
      <c r="Z250" s="13"/>
      <c r="AA250" s="13"/>
    </row>
    <row r="251" spans="1:27" ht="15.75" customHeight="1" x14ac:dyDescent="0.2">
      <c r="A251" s="13"/>
      <c r="B251" s="13"/>
      <c r="C251" s="179"/>
      <c r="D251" s="13"/>
      <c r="E251" s="176"/>
      <c r="F251" s="13"/>
      <c r="G251" s="13"/>
      <c r="H251" s="13"/>
      <c r="I251" s="13"/>
      <c r="J251" s="13"/>
      <c r="K251" s="13"/>
      <c r="L251" s="13"/>
      <c r="M251" s="13"/>
      <c r="N251" s="13"/>
      <c r="O251" s="13"/>
      <c r="P251" s="13"/>
      <c r="Q251" s="13"/>
      <c r="R251" s="13"/>
      <c r="S251" s="13"/>
      <c r="T251" s="13"/>
      <c r="U251" s="13"/>
      <c r="V251" s="13"/>
      <c r="W251" s="13"/>
      <c r="X251" s="13"/>
      <c r="Y251" s="13"/>
      <c r="Z251" s="13"/>
      <c r="AA251" s="13"/>
    </row>
    <row r="252" spans="1:27" ht="15.75" customHeight="1" x14ac:dyDescent="0.2">
      <c r="A252" s="13"/>
      <c r="B252" s="13"/>
      <c r="C252" s="179"/>
      <c r="D252" s="13"/>
      <c r="E252" s="176"/>
      <c r="F252" s="13"/>
      <c r="G252" s="13"/>
      <c r="H252" s="13"/>
      <c r="I252" s="13"/>
      <c r="J252" s="13"/>
      <c r="K252" s="13"/>
      <c r="L252" s="13"/>
      <c r="M252" s="13"/>
      <c r="N252" s="13"/>
      <c r="O252" s="13"/>
      <c r="P252" s="13"/>
      <c r="Q252" s="13"/>
      <c r="R252" s="13"/>
      <c r="S252" s="13"/>
      <c r="T252" s="13"/>
      <c r="U252" s="13"/>
      <c r="V252" s="13"/>
      <c r="W252" s="13"/>
      <c r="X252" s="13"/>
      <c r="Y252" s="13"/>
      <c r="Z252" s="13"/>
      <c r="AA252" s="13"/>
    </row>
    <row r="253" spans="1:27" ht="15.75" customHeight="1" x14ac:dyDescent="0.2">
      <c r="A253" s="13"/>
      <c r="B253" s="13"/>
      <c r="C253" s="179"/>
      <c r="D253" s="13"/>
      <c r="E253" s="176"/>
      <c r="F253" s="13"/>
      <c r="G253" s="13"/>
      <c r="H253" s="13"/>
      <c r="I253" s="13"/>
      <c r="J253" s="13"/>
      <c r="K253" s="13"/>
      <c r="L253" s="13"/>
      <c r="M253" s="13"/>
      <c r="N253" s="13"/>
      <c r="O253" s="13"/>
      <c r="P253" s="13"/>
      <c r="Q253" s="13"/>
      <c r="R253" s="13"/>
      <c r="S253" s="13"/>
      <c r="T253" s="13"/>
      <c r="U253" s="13"/>
      <c r="V253" s="13"/>
      <c r="W253" s="13"/>
      <c r="X253" s="13"/>
      <c r="Y253" s="13"/>
      <c r="Z253" s="13"/>
      <c r="AA253" s="13"/>
    </row>
    <row r="254" spans="1:27" ht="15.75" customHeight="1" x14ac:dyDescent="0.2">
      <c r="A254" s="13"/>
      <c r="B254" s="13"/>
      <c r="C254" s="179"/>
      <c r="D254" s="13"/>
      <c r="E254" s="176"/>
      <c r="F254" s="13"/>
      <c r="G254" s="13"/>
      <c r="H254" s="13"/>
      <c r="I254" s="13"/>
      <c r="J254" s="13"/>
      <c r="K254" s="13"/>
      <c r="L254" s="13"/>
      <c r="M254" s="13"/>
      <c r="N254" s="13"/>
      <c r="O254" s="13"/>
      <c r="P254" s="13"/>
      <c r="Q254" s="13"/>
      <c r="R254" s="13"/>
      <c r="S254" s="13"/>
      <c r="T254" s="13"/>
      <c r="U254" s="13"/>
      <c r="V254" s="13"/>
      <c r="W254" s="13"/>
      <c r="X254" s="13"/>
      <c r="Y254" s="13"/>
      <c r="Z254" s="13"/>
      <c r="AA254" s="13"/>
    </row>
    <row r="255" spans="1:27" ht="15.75" customHeight="1" x14ac:dyDescent="0.2">
      <c r="A255" s="13"/>
      <c r="B255" s="13"/>
      <c r="C255" s="179"/>
      <c r="D255" s="13"/>
      <c r="E255" s="176"/>
      <c r="F255" s="13"/>
      <c r="G255" s="13"/>
      <c r="H255" s="13"/>
      <c r="I255" s="13"/>
      <c r="J255" s="13"/>
      <c r="K255" s="13"/>
      <c r="L255" s="13"/>
      <c r="M255" s="13"/>
      <c r="N255" s="13"/>
      <c r="O255" s="13"/>
      <c r="P255" s="13"/>
      <c r="Q255" s="13"/>
      <c r="R255" s="13"/>
      <c r="S255" s="13"/>
      <c r="T255" s="13"/>
      <c r="U255" s="13"/>
      <c r="V255" s="13"/>
      <c r="W255" s="13"/>
      <c r="X255" s="13"/>
      <c r="Y255" s="13"/>
      <c r="Z255" s="13"/>
      <c r="AA255" s="13"/>
    </row>
    <row r="256" spans="1:27" ht="15.75" customHeight="1" x14ac:dyDescent="0.2">
      <c r="A256" s="13"/>
      <c r="B256" s="13"/>
      <c r="C256" s="179"/>
      <c r="D256" s="13"/>
      <c r="E256" s="176"/>
      <c r="F256" s="13"/>
      <c r="G256" s="13"/>
      <c r="H256" s="13"/>
      <c r="I256" s="13"/>
      <c r="J256" s="13"/>
      <c r="K256" s="13"/>
      <c r="L256" s="13"/>
      <c r="M256" s="13"/>
      <c r="N256" s="13"/>
      <c r="O256" s="13"/>
      <c r="P256" s="13"/>
      <c r="Q256" s="13"/>
      <c r="R256" s="13"/>
      <c r="S256" s="13"/>
      <c r="T256" s="13"/>
      <c r="U256" s="13"/>
      <c r="V256" s="13"/>
      <c r="W256" s="13"/>
      <c r="X256" s="13"/>
      <c r="Y256" s="13"/>
      <c r="Z256" s="13"/>
      <c r="AA256" s="13"/>
    </row>
    <row r="257" spans="1:27" ht="15.75" customHeight="1" x14ac:dyDescent="0.2">
      <c r="A257" s="13"/>
      <c r="B257" s="13"/>
      <c r="C257" s="179"/>
      <c r="D257" s="13"/>
      <c r="E257" s="176"/>
      <c r="F257" s="13"/>
      <c r="G257" s="13"/>
      <c r="H257" s="13"/>
      <c r="I257" s="13"/>
      <c r="J257" s="13"/>
      <c r="K257" s="13"/>
      <c r="L257" s="13"/>
      <c r="M257" s="13"/>
      <c r="N257" s="13"/>
      <c r="O257" s="13"/>
      <c r="P257" s="13"/>
      <c r="Q257" s="13"/>
      <c r="R257" s="13"/>
      <c r="S257" s="13"/>
      <c r="T257" s="13"/>
      <c r="U257" s="13"/>
      <c r="V257" s="13"/>
      <c r="W257" s="13"/>
      <c r="X257" s="13"/>
      <c r="Y257" s="13"/>
      <c r="Z257" s="13"/>
      <c r="AA257" s="13"/>
    </row>
    <row r="258" spans="1:27" ht="15.75" customHeight="1" x14ac:dyDescent="0.2">
      <c r="A258" s="13"/>
      <c r="B258" s="13"/>
      <c r="C258" s="179"/>
      <c r="D258" s="13"/>
      <c r="E258" s="176"/>
      <c r="F258" s="13"/>
      <c r="G258" s="13"/>
      <c r="H258" s="13"/>
      <c r="I258" s="13"/>
      <c r="J258" s="13"/>
      <c r="K258" s="13"/>
      <c r="L258" s="13"/>
      <c r="M258" s="13"/>
      <c r="N258" s="13"/>
      <c r="O258" s="13"/>
      <c r="P258" s="13"/>
      <c r="Q258" s="13"/>
      <c r="R258" s="13"/>
      <c r="S258" s="13"/>
      <c r="T258" s="13"/>
      <c r="U258" s="13"/>
      <c r="V258" s="13"/>
      <c r="W258" s="13"/>
      <c r="X258" s="13"/>
      <c r="Y258" s="13"/>
      <c r="Z258" s="13"/>
      <c r="AA258" s="13"/>
    </row>
    <row r="259" spans="1:27" ht="15.75" customHeight="1" x14ac:dyDescent="0.2">
      <c r="A259" s="13"/>
      <c r="B259" s="13"/>
      <c r="C259" s="179"/>
      <c r="D259" s="13"/>
      <c r="E259" s="176"/>
      <c r="F259" s="13"/>
      <c r="G259" s="13"/>
      <c r="H259" s="13"/>
      <c r="I259" s="13"/>
      <c r="J259" s="13"/>
      <c r="K259" s="13"/>
      <c r="L259" s="13"/>
      <c r="M259" s="13"/>
      <c r="N259" s="13"/>
      <c r="O259" s="13"/>
      <c r="P259" s="13"/>
      <c r="Q259" s="13"/>
      <c r="R259" s="13"/>
      <c r="S259" s="13"/>
      <c r="T259" s="13"/>
      <c r="U259" s="13"/>
      <c r="V259" s="13"/>
      <c r="W259" s="13"/>
      <c r="X259" s="13"/>
      <c r="Y259" s="13"/>
      <c r="Z259" s="13"/>
      <c r="AA259" s="13"/>
    </row>
    <row r="260" spans="1:27" ht="15.75" customHeight="1" x14ac:dyDescent="0.2">
      <c r="A260" s="13"/>
      <c r="B260" s="13"/>
      <c r="C260" s="179"/>
      <c r="D260" s="13"/>
      <c r="E260" s="176"/>
      <c r="F260" s="13"/>
      <c r="G260" s="13"/>
      <c r="H260" s="13"/>
      <c r="I260" s="13"/>
      <c r="J260" s="13"/>
      <c r="K260" s="13"/>
      <c r="L260" s="13"/>
      <c r="M260" s="13"/>
      <c r="N260" s="13"/>
      <c r="O260" s="13"/>
      <c r="P260" s="13"/>
      <c r="Q260" s="13"/>
      <c r="R260" s="13"/>
      <c r="S260" s="13"/>
      <c r="T260" s="13"/>
      <c r="U260" s="13"/>
      <c r="V260" s="13"/>
      <c r="W260" s="13"/>
      <c r="X260" s="13"/>
      <c r="Y260" s="13"/>
      <c r="Z260" s="13"/>
      <c r="AA260" s="13"/>
    </row>
    <row r="261" spans="1:27" ht="15.75" customHeight="1" x14ac:dyDescent="0.2">
      <c r="A261" s="13"/>
      <c r="B261" s="13"/>
      <c r="C261" s="179"/>
      <c r="D261" s="13"/>
      <c r="E261" s="176"/>
      <c r="F261" s="13"/>
      <c r="G261" s="13"/>
      <c r="H261" s="13"/>
      <c r="I261" s="13"/>
      <c r="J261" s="13"/>
      <c r="K261" s="13"/>
      <c r="L261" s="13"/>
      <c r="M261" s="13"/>
      <c r="N261" s="13"/>
      <c r="O261" s="13"/>
      <c r="P261" s="13"/>
      <c r="Q261" s="13"/>
      <c r="R261" s="13"/>
      <c r="S261" s="13"/>
      <c r="T261" s="13"/>
      <c r="U261" s="13"/>
      <c r="V261" s="13"/>
      <c r="W261" s="13"/>
      <c r="X261" s="13"/>
      <c r="Y261" s="13"/>
      <c r="Z261" s="13"/>
      <c r="AA261" s="13"/>
    </row>
    <row r="262" spans="1:27" ht="15.75" customHeight="1" x14ac:dyDescent="0.2">
      <c r="A262" s="13"/>
      <c r="B262" s="13"/>
      <c r="C262" s="179"/>
      <c r="D262" s="13"/>
      <c r="E262" s="176"/>
      <c r="F262" s="13"/>
      <c r="G262" s="13"/>
      <c r="H262" s="13"/>
      <c r="I262" s="13"/>
      <c r="J262" s="13"/>
      <c r="K262" s="13"/>
      <c r="L262" s="13"/>
      <c r="M262" s="13"/>
      <c r="N262" s="13"/>
      <c r="O262" s="13"/>
      <c r="P262" s="13"/>
      <c r="Q262" s="13"/>
      <c r="R262" s="13"/>
      <c r="S262" s="13"/>
      <c r="T262" s="13"/>
      <c r="U262" s="13"/>
      <c r="V262" s="13"/>
      <c r="W262" s="13"/>
      <c r="X262" s="13"/>
      <c r="Y262" s="13"/>
      <c r="Z262" s="13"/>
      <c r="AA262" s="13"/>
    </row>
    <row r="263" spans="1:27" ht="15.75" customHeight="1" x14ac:dyDescent="0.2">
      <c r="A263" s="13"/>
      <c r="B263" s="13"/>
      <c r="C263" s="179"/>
      <c r="D263" s="13"/>
      <c r="E263" s="176"/>
      <c r="F263" s="13"/>
      <c r="G263" s="13"/>
      <c r="H263" s="13"/>
      <c r="I263" s="13"/>
      <c r="J263" s="13"/>
      <c r="K263" s="13"/>
      <c r="L263" s="13"/>
      <c r="M263" s="13"/>
      <c r="N263" s="13"/>
      <c r="O263" s="13"/>
      <c r="P263" s="13"/>
      <c r="Q263" s="13"/>
      <c r="R263" s="13"/>
      <c r="S263" s="13"/>
      <c r="T263" s="13"/>
      <c r="U263" s="13"/>
      <c r="V263" s="13"/>
      <c r="W263" s="13"/>
      <c r="X263" s="13"/>
      <c r="Y263" s="13"/>
      <c r="Z263" s="13"/>
      <c r="AA263" s="13"/>
    </row>
    <row r="264" spans="1:27" ht="15.75" customHeight="1" x14ac:dyDescent="0.2">
      <c r="A264" s="13"/>
      <c r="B264" s="13"/>
      <c r="C264" s="179"/>
      <c r="D264" s="13"/>
      <c r="E264" s="176"/>
      <c r="F264" s="13"/>
      <c r="G264" s="13"/>
      <c r="H264" s="13"/>
      <c r="I264" s="13"/>
      <c r="J264" s="13"/>
      <c r="K264" s="13"/>
      <c r="L264" s="13"/>
      <c r="M264" s="13"/>
      <c r="N264" s="13"/>
      <c r="O264" s="13"/>
      <c r="P264" s="13"/>
      <c r="Q264" s="13"/>
      <c r="R264" s="13"/>
      <c r="S264" s="13"/>
      <c r="T264" s="13"/>
      <c r="U264" s="13"/>
      <c r="V264" s="13"/>
      <c r="W264" s="13"/>
      <c r="X264" s="13"/>
      <c r="Y264" s="13"/>
      <c r="Z264" s="13"/>
      <c r="AA264" s="13"/>
    </row>
    <row r="265" spans="1:27" ht="15.75" customHeight="1" x14ac:dyDescent="0.2">
      <c r="A265" s="13"/>
      <c r="B265" s="13"/>
      <c r="C265" s="179"/>
      <c r="D265" s="13"/>
      <c r="E265" s="176"/>
      <c r="F265" s="13"/>
      <c r="G265" s="13"/>
      <c r="H265" s="13"/>
      <c r="I265" s="13"/>
      <c r="J265" s="13"/>
      <c r="K265" s="13"/>
      <c r="L265" s="13"/>
      <c r="M265" s="13"/>
      <c r="N265" s="13"/>
      <c r="O265" s="13"/>
      <c r="P265" s="13"/>
      <c r="Q265" s="13"/>
      <c r="R265" s="13"/>
      <c r="S265" s="13"/>
      <c r="T265" s="13"/>
      <c r="U265" s="13"/>
      <c r="V265" s="13"/>
      <c r="W265" s="13"/>
      <c r="X265" s="13"/>
      <c r="Y265" s="13"/>
      <c r="Z265" s="13"/>
      <c r="AA265" s="13"/>
    </row>
    <row r="266" spans="1:27" ht="15.75" customHeight="1" x14ac:dyDescent="0.2">
      <c r="A266" s="13"/>
      <c r="B266" s="13"/>
      <c r="C266" s="179"/>
      <c r="D266" s="13"/>
      <c r="E266" s="176"/>
      <c r="F266" s="13"/>
      <c r="G266" s="13"/>
      <c r="H266" s="13"/>
      <c r="I266" s="13"/>
      <c r="J266" s="13"/>
      <c r="K266" s="13"/>
      <c r="L266" s="13"/>
      <c r="M266" s="13"/>
      <c r="N266" s="13"/>
      <c r="O266" s="13"/>
      <c r="P266" s="13"/>
      <c r="Q266" s="13"/>
      <c r="R266" s="13"/>
      <c r="S266" s="13"/>
      <c r="T266" s="13"/>
      <c r="U266" s="13"/>
      <c r="V266" s="13"/>
      <c r="W266" s="13"/>
      <c r="X266" s="13"/>
      <c r="Y266" s="13"/>
      <c r="Z266" s="13"/>
      <c r="AA266" s="13"/>
    </row>
    <row r="267" spans="1:27" ht="15.75" customHeight="1" x14ac:dyDescent="0.2">
      <c r="A267" s="13"/>
      <c r="B267" s="13"/>
      <c r="C267" s="179"/>
      <c r="D267" s="13"/>
      <c r="E267" s="176"/>
      <c r="F267" s="13"/>
      <c r="G267" s="13"/>
      <c r="H267" s="13"/>
      <c r="I267" s="13"/>
      <c r="J267" s="13"/>
      <c r="K267" s="13"/>
      <c r="L267" s="13"/>
      <c r="M267" s="13"/>
      <c r="N267" s="13"/>
      <c r="O267" s="13"/>
      <c r="P267" s="13"/>
      <c r="Q267" s="13"/>
      <c r="R267" s="13"/>
      <c r="S267" s="13"/>
      <c r="T267" s="13"/>
      <c r="U267" s="13"/>
      <c r="V267" s="13"/>
      <c r="W267" s="13"/>
      <c r="X267" s="13"/>
      <c r="Y267" s="13"/>
      <c r="Z267" s="13"/>
      <c r="AA267" s="13"/>
    </row>
    <row r="268" spans="1:27" ht="15.75" customHeight="1" x14ac:dyDescent="0.2">
      <c r="A268" s="13"/>
      <c r="B268" s="13"/>
      <c r="C268" s="179"/>
      <c r="D268" s="13"/>
      <c r="E268" s="176"/>
      <c r="F268" s="13"/>
      <c r="G268" s="13"/>
      <c r="H268" s="13"/>
      <c r="I268" s="13"/>
      <c r="J268" s="13"/>
      <c r="K268" s="13"/>
      <c r="L268" s="13"/>
      <c r="M268" s="13"/>
      <c r="N268" s="13"/>
      <c r="O268" s="13"/>
      <c r="P268" s="13"/>
      <c r="Q268" s="13"/>
      <c r="R268" s="13"/>
      <c r="S268" s="13"/>
      <c r="T268" s="13"/>
      <c r="U268" s="13"/>
      <c r="V268" s="13"/>
      <c r="W268" s="13"/>
      <c r="X268" s="13"/>
      <c r="Y268" s="13"/>
      <c r="Z268" s="13"/>
      <c r="AA268" s="13"/>
    </row>
    <row r="269" spans="1:27" ht="15.75" customHeight="1" x14ac:dyDescent="0.2">
      <c r="A269" s="13"/>
      <c r="B269" s="13"/>
      <c r="C269" s="179"/>
      <c r="D269" s="13"/>
      <c r="E269" s="176"/>
      <c r="F269" s="13"/>
      <c r="G269" s="13"/>
      <c r="H269" s="13"/>
      <c r="I269" s="13"/>
      <c r="J269" s="13"/>
      <c r="K269" s="13"/>
      <c r="L269" s="13"/>
      <c r="M269" s="13"/>
      <c r="N269" s="13"/>
      <c r="O269" s="13"/>
      <c r="P269" s="13"/>
      <c r="Q269" s="13"/>
      <c r="R269" s="13"/>
      <c r="S269" s="13"/>
      <c r="T269" s="13"/>
      <c r="U269" s="13"/>
      <c r="V269" s="13"/>
      <c r="W269" s="13"/>
      <c r="X269" s="13"/>
      <c r="Y269" s="13"/>
      <c r="Z269" s="13"/>
      <c r="AA269" s="13"/>
    </row>
    <row r="270" spans="1:27" ht="15.75" customHeight="1" x14ac:dyDescent="0.2">
      <c r="A270" s="13"/>
      <c r="B270" s="13"/>
      <c r="C270" s="179"/>
      <c r="D270" s="13"/>
      <c r="E270" s="176"/>
      <c r="F270" s="13"/>
      <c r="G270" s="13"/>
      <c r="H270" s="13"/>
      <c r="I270" s="13"/>
      <c r="J270" s="13"/>
      <c r="K270" s="13"/>
      <c r="L270" s="13"/>
      <c r="M270" s="13"/>
      <c r="N270" s="13"/>
      <c r="O270" s="13"/>
      <c r="P270" s="13"/>
      <c r="Q270" s="13"/>
      <c r="R270" s="13"/>
      <c r="S270" s="13"/>
      <c r="T270" s="13"/>
      <c r="U270" s="13"/>
      <c r="V270" s="13"/>
      <c r="W270" s="13"/>
      <c r="X270" s="13"/>
      <c r="Y270" s="13"/>
      <c r="Z270" s="13"/>
      <c r="AA270" s="13"/>
    </row>
    <row r="271" spans="1:27" ht="15.75" customHeight="1" x14ac:dyDescent="0.2">
      <c r="A271" s="13"/>
      <c r="B271" s="13"/>
      <c r="C271" s="179"/>
      <c r="D271" s="13"/>
      <c r="E271" s="176"/>
      <c r="F271" s="13"/>
      <c r="G271" s="13"/>
      <c r="H271" s="13"/>
      <c r="I271" s="13"/>
      <c r="J271" s="13"/>
      <c r="K271" s="13"/>
      <c r="L271" s="13"/>
      <c r="M271" s="13"/>
      <c r="N271" s="13"/>
      <c r="O271" s="13"/>
      <c r="P271" s="13"/>
      <c r="Q271" s="13"/>
      <c r="R271" s="13"/>
      <c r="S271" s="13"/>
      <c r="T271" s="13"/>
      <c r="U271" s="13"/>
      <c r="V271" s="13"/>
      <c r="W271" s="13"/>
      <c r="X271" s="13"/>
      <c r="Y271" s="13"/>
      <c r="Z271" s="13"/>
      <c r="AA271" s="13"/>
    </row>
    <row r="272" spans="1:27" ht="15.75" customHeight="1" x14ac:dyDescent="0.2">
      <c r="A272" s="13"/>
      <c r="B272" s="13"/>
      <c r="C272" s="179"/>
      <c r="D272" s="13"/>
      <c r="E272" s="176"/>
      <c r="F272" s="13"/>
      <c r="G272" s="13"/>
      <c r="H272" s="13"/>
      <c r="I272" s="13"/>
      <c r="J272" s="13"/>
      <c r="K272" s="13"/>
      <c r="L272" s="13"/>
      <c r="M272" s="13"/>
      <c r="N272" s="13"/>
      <c r="O272" s="13"/>
      <c r="P272" s="13"/>
      <c r="Q272" s="13"/>
      <c r="R272" s="13"/>
      <c r="S272" s="13"/>
      <c r="T272" s="13"/>
      <c r="U272" s="13"/>
      <c r="V272" s="13"/>
      <c r="W272" s="13"/>
      <c r="X272" s="13"/>
      <c r="Y272" s="13"/>
      <c r="Z272" s="13"/>
      <c r="AA272" s="13"/>
    </row>
    <row r="273" spans="1:27" ht="15.75" customHeight="1" x14ac:dyDescent="0.2">
      <c r="A273" s="13"/>
      <c r="B273" s="13"/>
      <c r="C273" s="179"/>
      <c r="D273" s="13"/>
      <c r="E273" s="176"/>
      <c r="F273" s="13"/>
      <c r="G273" s="13"/>
      <c r="H273" s="13"/>
      <c r="I273" s="13"/>
      <c r="J273" s="13"/>
      <c r="K273" s="13"/>
      <c r="L273" s="13"/>
      <c r="M273" s="13"/>
      <c r="N273" s="13"/>
      <c r="O273" s="13"/>
      <c r="P273" s="13"/>
      <c r="Q273" s="13"/>
      <c r="R273" s="13"/>
      <c r="S273" s="13"/>
      <c r="T273" s="13"/>
      <c r="U273" s="13"/>
      <c r="V273" s="13"/>
      <c r="W273" s="13"/>
      <c r="X273" s="13"/>
      <c r="Y273" s="13"/>
      <c r="Z273" s="13"/>
      <c r="AA273" s="13"/>
    </row>
    <row r="274" spans="1:27" ht="15.75" customHeight="1" x14ac:dyDescent="0.2">
      <c r="A274" s="13"/>
      <c r="B274" s="13"/>
      <c r="C274" s="179"/>
      <c r="D274" s="13"/>
      <c r="E274" s="176"/>
      <c r="F274" s="13"/>
      <c r="G274" s="13"/>
      <c r="H274" s="13"/>
      <c r="I274" s="13"/>
      <c r="J274" s="13"/>
      <c r="K274" s="13"/>
      <c r="L274" s="13"/>
      <c r="M274" s="13"/>
      <c r="N274" s="13"/>
      <c r="O274" s="13"/>
      <c r="P274" s="13"/>
      <c r="Q274" s="13"/>
      <c r="R274" s="13"/>
      <c r="S274" s="13"/>
      <c r="T274" s="13"/>
      <c r="U274" s="13"/>
      <c r="V274" s="13"/>
      <c r="W274" s="13"/>
      <c r="X274" s="13"/>
      <c r="Y274" s="13"/>
      <c r="Z274" s="13"/>
      <c r="AA274" s="13"/>
    </row>
    <row r="275" spans="1:27" ht="15.75" customHeight="1" x14ac:dyDescent="0.2">
      <c r="A275" s="13"/>
      <c r="B275" s="13"/>
      <c r="C275" s="179"/>
      <c r="D275" s="13"/>
      <c r="E275" s="176"/>
      <c r="F275" s="13"/>
      <c r="G275" s="13"/>
      <c r="H275" s="13"/>
      <c r="I275" s="13"/>
      <c r="J275" s="13"/>
      <c r="K275" s="13"/>
      <c r="L275" s="13"/>
      <c r="M275" s="13"/>
      <c r="N275" s="13"/>
      <c r="O275" s="13"/>
      <c r="P275" s="13"/>
      <c r="Q275" s="13"/>
      <c r="R275" s="13"/>
      <c r="S275" s="13"/>
      <c r="T275" s="13"/>
      <c r="U275" s="13"/>
      <c r="V275" s="13"/>
      <c r="W275" s="13"/>
      <c r="X275" s="13"/>
      <c r="Y275" s="13"/>
      <c r="Z275" s="13"/>
      <c r="AA275" s="13"/>
    </row>
    <row r="276" spans="1:27" ht="15.75" customHeight="1" x14ac:dyDescent="0.2">
      <c r="A276" s="13"/>
      <c r="B276" s="13"/>
      <c r="C276" s="179"/>
      <c r="D276" s="13"/>
      <c r="E276" s="176"/>
      <c r="F276" s="13"/>
      <c r="G276" s="13"/>
      <c r="H276" s="13"/>
      <c r="I276" s="13"/>
      <c r="J276" s="13"/>
      <c r="K276" s="13"/>
      <c r="L276" s="13"/>
      <c r="M276" s="13"/>
      <c r="N276" s="13"/>
      <c r="O276" s="13"/>
      <c r="P276" s="13"/>
      <c r="Q276" s="13"/>
      <c r="R276" s="13"/>
      <c r="S276" s="13"/>
      <c r="T276" s="13"/>
      <c r="U276" s="13"/>
      <c r="V276" s="13"/>
      <c r="W276" s="13"/>
      <c r="X276" s="13"/>
      <c r="Y276" s="13"/>
      <c r="Z276" s="13"/>
      <c r="AA276" s="13"/>
    </row>
    <row r="277" spans="1:27" ht="15.75" customHeight="1" x14ac:dyDescent="0.2">
      <c r="A277" s="13"/>
      <c r="B277" s="13"/>
      <c r="C277" s="179"/>
      <c r="D277" s="13"/>
      <c r="E277" s="176"/>
      <c r="F277" s="13"/>
      <c r="G277" s="13"/>
      <c r="H277" s="13"/>
      <c r="I277" s="13"/>
      <c r="J277" s="13"/>
      <c r="K277" s="13"/>
      <c r="L277" s="13"/>
      <c r="M277" s="13"/>
      <c r="N277" s="13"/>
      <c r="O277" s="13"/>
      <c r="P277" s="13"/>
      <c r="Q277" s="13"/>
      <c r="R277" s="13"/>
      <c r="S277" s="13"/>
      <c r="T277" s="13"/>
      <c r="U277" s="13"/>
      <c r="V277" s="13"/>
      <c r="W277" s="13"/>
      <c r="X277" s="13"/>
      <c r="Y277" s="13"/>
      <c r="Z277" s="13"/>
      <c r="AA277" s="13"/>
    </row>
    <row r="278" spans="1:27" ht="15.75" customHeight="1" x14ac:dyDescent="0.2">
      <c r="A278" s="13"/>
      <c r="B278" s="13"/>
      <c r="C278" s="179"/>
      <c r="D278" s="13"/>
      <c r="E278" s="176"/>
      <c r="F278" s="13"/>
      <c r="G278" s="13"/>
      <c r="H278" s="13"/>
      <c r="I278" s="13"/>
      <c r="J278" s="13"/>
      <c r="K278" s="13"/>
      <c r="L278" s="13"/>
      <c r="M278" s="13"/>
      <c r="N278" s="13"/>
      <c r="O278" s="13"/>
      <c r="P278" s="13"/>
      <c r="Q278" s="13"/>
      <c r="R278" s="13"/>
      <c r="S278" s="13"/>
      <c r="T278" s="13"/>
      <c r="U278" s="13"/>
      <c r="V278" s="13"/>
      <c r="W278" s="13"/>
      <c r="X278" s="13"/>
      <c r="Y278" s="13"/>
      <c r="Z278" s="13"/>
      <c r="AA278" s="13"/>
    </row>
    <row r="279" spans="1:27" ht="15.75" customHeight="1" x14ac:dyDescent="0.2">
      <c r="A279" s="13"/>
      <c r="B279" s="13"/>
      <c r="C279" s="179"/>
      <c r="D279" s="13"/>
      <c r="E279" s="176"/>
      <c r="F279" s="13"/>
      <c r="G279" s="13"/>
      <c r="H279" s="13"/>
      <c r="I279" s="13"/>
      <c r="J279" s="13"/>
      <c r="K279" s="13"/>
      <c r="L279" s="13"/>
      <c r="M279" s="13"/>
      <c r="N279" s="13"/>
      <c r="O279" s="13"/>
      <c r="P279" s="13"/>
      <c r="Q279" s="13"/>
      <c r="R279" s="13"/>
      <c r="S279" s="13"/>
      <c r="T279" s="13"/>
      <c r="U279" s="13"/>
      <c r="V279" s="13"/>
      <c r="W279" s="13"/>
      <c r="X279" s="13"/>
      <c r="Y279" s="13"/>
      <c r="Z279" s="13"/>
      <c r="AA279" s="13"/>
    </row>
    <row r="280" spans="1:27" ht="15.75" customHeight="1" x14ac:dyDescent="0.2">
      <c r="A280" s="13"/>
      <c r="B280" s="13"/>
      <c r="C280" s="179"/>
      <c r="D280" s="13"/>
      <c r="E280" s="176"/>
      <c r="F280" s="13"/>
      <c r="G280" s="13"/>
      <c r="H280" s="13"/>
      <c r="I280" s="13"/>
      <c r="J280" s="13"/>
      <c r="K280" s="13"/>
      <c r="L280" s="13"/>
      <c r="M280" s="13"/>
      <c r="N280" s="13"/>
      <c r="O280" s="13"/>
      <c r="P280" s="13"/>
      <c r="Q280" s="13"/>
      <c r="R280" s="13"/>
      <c r="S280" s="13"/>
      <c r="T280" s="13"/>
      <c r="U280" s="13"/>
      <c r="V280" s="13"/>
      <c r="W280" s="13"/>
      <c r="X280" s="13"/>
      <c r="Y280" s="13"/>
      <c r="Z280" s="13"/>
      <c r="AA280" s="13"/>
    </row>
    <row r="281" spans="1:27" ht="15.75" customHeight="1" x14ac:dyDescent="0.2">
      <c r="A281" s="13"/>
      <c r="B281" s="13"/>
      <c r="C281" s="179"/>
      <c r="D281" s="13"/>
      <c r="E281" s="176"/>
      <c r="F281" s="13"/>
      <c r="G281" s="13"/>
      <c r="H281" s="13"/>
      <c r="I281" s="13"/>
      <c r="J281" s="13"/>
      <c r="K281" s="13"/>
      <c r="L281" s="13"/>
      <c r="M281" s="13"/>
      <c r="N281" s="13"/>
      <c r="O281" s="13"/>
      <c r="P281" s="13"/>
      <c r="Q281" s="13"/>
      <c r="R281" s="13"/>
      <c r="S281" s="13"/>
      <c r="T281" s="13"/>
      <c r="U281" s="13"/>
      <c r="V281" s="13"/>
      <c r="W281" s="13"/>
      <c r="X281" s="13"/>
      <c r="Y281" s="13"/>
      <c r="Z281" s="13"/>
      <c r="AA281" s="13"/>
    </row>
    <row r="282" spans="1:27" ht="15.75" customHeight="1" x14ac:dyDescent="0.2">
      <c r="A282" s="13"/>
      <c r="B282" s="13"/>
      <c r="C282" s="179"/>
      <c r="D282" s="13"/>
      <c r="E282" s="176"/>
      <c r="F282" s="13"/>
      <c r="G282" s="13"/>
      <c r="H282" s="13"/>
      <c r="I282" s="13"/>
      <c r="J282" s="13"/>
      <c r="K282" s="13"/>
      <c r="L282" s="13"/>
      <c r="M282" s="13"/>
      <c r="N282" s="13"/>
      <c r="O282" s="13"/>
      <c r="P282" s="13"/>
      <c r="Q282" s="13"/>
      <c r="R282" s="13"/>
      <c r="S282" s="13"/>
      <c r="T282" s="13"/>
      <c r="U282" s="13"/>
      <c r="V282" s="13"/>
      <c r="W282" s="13"/>
      <c r="X282" s="13"/>
      <c r="Y282" s="13"/>
      <c r="Z282" s="13"/>
      <c r="AA282" s="13"/>
    </row>
    <row r="283" spans="1:27" ht="15.75" customHeight="1" x14ac:dyDescent="0.2">
      <c r="A283" s="13"/>
      <c r="B283" s="13"/>
      <c r="C283" s="179"/>
      <c r="D283" s="13"/>
      <c r="E283" s="176"/>
      <c r="F283" s="13"/>
      <c r="G283" s="13"/>
      <c r="H283" s="13"/>
      <c r="I283" s="13"/>
      <c r="J283" s="13"/>
      <c r="K283" s="13"/>
      <c r="L283" s="13"/>
      <c r="M283" s="13"/>
      <c r="N283" s="13"/>
      <c r="O283" s="13"/>
      <c r="P283" s="13"/>
      <c r="Q283" s="13"/>
      <c r="R283" s="13"/>
      <c r="S283" s="13"/>
      <c r="T283" s="13"/>
      <c r="U283" s="13"/>
      <c r="V283" s="13"/>
      <c r="W283" s="13"/>
      <c r="X283" s="13"/>
      <c r="Y283" s="13"/>
      <c r="Z283" s="13"/>
      <c r="AA283" s="13"/>
    </row>
    <row r="284" spans="1:27" ht="15.75" customHeight="1" x14ac:dyDescent="0.2">
      <c r="A284" s="13"/>
      <c r="B284" s="13"/>
      <c r="C284" s="179"/>
      <c r="D284" s="13"/>
      <c r="E284" s="176"/>
      <c r="F284" s="13"/>
      <c r="G284" s="13"/>
      <c r="H284" s="13"/>
      <c r="I284" s="13"/>
      <c r="J284" s="13"/>
      <c r="K284" s="13"/>
      <c r="L284" s="13"/>
      <c r="M284" s="13"/>
      <c r="N284" s="13"/>
      <c r="O284" s="13"/>
      <c r="P284" s="13"/>
      <c r="Q284" s="13"/>
      <c r="R284" s="13"/>
      <c r="S284" s="13"/>
      <c r="T284" s="13"/>
      <c r="U284" s="13"/>
      <c r="V284" s="13"/>
      <c r="W284" s="13"/>
      <c r="X284" s="13"/>
      <c r="Y284" s="13"/>
      <c r="Z284" s="13"/>
      <c r="AA284" s="13"/>
    </row>
    <row r="285" spans="1:27" ht="15.75" customHeight="1" x14ac:dyDescent="0.2">
      <c r="A285" s="13"/>
      <c r="B285" s="13"/>
      <c r="C285" s="179"/>
      <c r="D285" s="13"/>
      <c r="E285" s="176"/>
      <c r="F285" s="13"/>
      <c r="G285" s="13"/>
      <c r="H285" s="13"/>
      <c r="I285" s="13"/>
      <c r="J285" s="13"/>
      <c r="K285" s="13"/>
      <c r="L285" s="13"/>
      <c r="M285" s="13"/>
      <c r="N285" s="13"/>
      <c r="O285" s="13"/>
      <c r="P285" s="13"/>
      <c r="Q285" s="13"/>
      <c r="R285" s="13"/>
      <c r="S285" s="13"/>
      <c r="T285" s="13"/>
      <c r="U285" s="13"/>
      <c r="V285" s="13"/>
      <c r="W285" s="13"/>
      <c r="X285" s="13"/>
      <c r="Y285" s="13"/>
      <c r="Z285" s="13"/>
      <c r="AA285" s="13"/>
    </row>
    <row r="286" spans="1:27" ht="15.75" customHeight="1" x14ac:dyDescent="0.2">
      <c r="A286" s="13"/>
      <c r="B286" s="13"/>
      <c r="C286" s="179"/>
      <c r="D286" s="13"/>
      <c r="E286" s="176"/>
      <c r="F286" s="13"/>
      <c r="G286" s="13"/>
      <c r="H286" s="13"/>
      <c r="I286" s="13"/>
      <c r="J286" s="13"/>
      <c r="K286" s="13"/>
      <c r="L286" s="13"/>
      <c r="M286" s="13"/>
      <c r="N286" s="13"/>
      <c r="O286" s="13"/>
      <c r="P286" s="13"/>
      <c r="Q286" s="13"/>
      <c r="R286" s="13"/>
      <c r="S286" s="13"/>
      <c r="T286" s="13"/>
      <c r="U286" s="13"/>
      <c r="V286" s="13"/>
      <c r="W286" s="13"/>
      <c r="X286" s="13"/>
      <c r="Y286" s="13"/>
      <c r="Z286" s="13"/>
      <c r="AA286" s="13"/>
    </row>
    <row r="287" spans="1:27" ht="15.75" customHeight="1" x14ac:dyDescent="0.2">
      <c r="A287" s="13"/>
      <c r="B287" s="13"/>
      <c r="C287" s="179"/>
      <c r="D287" s="13"/>
      <c r="E287" s="176"/>
      <c r="F287" s="13"/>
      <c r="G287" s="13"/>
      <c r="H287" s="13"/>
      <c r="I287" s="13"/>
      <c r="J287" s="13"/>
      <c r="K287" s="13"/>
      <c r="L287" s="13"/>
      <c r="M287" s="13"/>
      <c r="N287" s="13"/>
      <c r="O287" s="13"/>
      <c r="P287" s="13"/>
      <c r="Q287" s="13"/>
      <c r="R287" s="13"/>
      <c r="S287" s="13"/>
      <c r="T287" s="13"/>
      <c r="U287" s="13"/>
      <c r="V287" s="13"/>
      <c r="W287" s="13"/>
      <c r="X287" s="13"/>
      <c r="Y287" s="13"/>
      <c r="Z287" s="13"/>
      <c r="AA287" s="13"/>
    </row>
    <row r="288" spans="1:27" ht="15.75" customHeight="1" x14ac:dyDescent="0.2">
      <c r="A288" s="13"/>
      <c r="B288" s="13"/>
      <c r="C288" s="179"/>
      <c r="D288" s="13"/>
      <c r="E288" s="176"/>
      <c r="F288" s="13"/>
      <c r="G288" s="13"/>
      <c r="H288" s="13"/>
      <c r="I288" s="13"/>
      <c r="J288" s="13"/>
      <c r="K288" s="13"/>
      <c r="L288" s="13"/>
      <c r="M288" s="13"/>
      <c r="N288" s="13"/>
      <c r="O288" s="13"/>
      <c r="P288" s="13"/>
      <c r="Q288" s="13"/>
      <c r="R288" s="13"/>
      <c r="S288" s="13"/>
      <c r="T288" s="13"/>
      <c r="U288" s="13"/>
      <c r="V288" s="13"/>
      <c r="W288" s="13"/>
      <c r="X288" s="13"/>
      <c r="Y288" s="13"/>
      <c r="Z288" s="13"/>
      <c r="AA288" s="13"/>
    </row>
    <row r="289" spans="1:27" ht="15.75" customHeight="1" x14ac:dyDescent="0.2">
      <c r="A289" s="13"/>
      <c r="B289" s="13"/>
      <c r="C289" s="179"/>
      <c r="D289" s="13"/>
      <c r="E289" s="176"/>
      <c r="F289" s="13"/>
      <c r="G289" s="13"/>
      <c r="H289" s="13"/>
      <c r="I289" s="13"/>
      <c r="J289" s="13"/>
      <c r="K289" s="13"/>
      <c r="L289" s="13"/>
      <c r="M289" s="13"/>
      <c r="N289" s="13"/>
      <c r="O289" s="13"/>
      <c r="P289" s="13"/>
      <c r="Q289" s="13"/>
      <c r="R289" s="13"/>
      <c r="S289" s="13"/>
      <c r="T289" s="13"/>
      <c r="U289" s="13"/>
      <c r="V289" s="13"/>
      <c r="W289" s="13"/>
      <c r="X289" s="13"/>
      <c r="Y289" s="13"/>
      <c r="Z289" s="13"/>
      <c r="AA289" s="13"/>
    </row>
    <row r="290" spans="1:27" ht="15.75" customHeight="1" x14ac:dyDescent="0.2">
      <c r="A290" s="13"/>
      <c r="B290" s="13"/>
      <c r="C290" s="179"/>
      <c r="D290" s="13"/>
      <c r="E290" s="176"/>
      <c r="F290" s="13"/>
      <c r="G290" s="13"/>
      <c r="H290" s="13"/>
      <c r="I290" s="13"/>
      <c r="J290" s="13"/>
      <c r="K290" s="13"/>
      <c r="L290" s="13"/>
      <c r="M290" s="13"/>
      <c r="N290" s="13"/>
      <c r="O290" s="13"/>
      <c r="P290" s="13"/>
      <c r="Q290" s="13"/>
      <c r="R290" s="13"/>
      <c r="S290" s="13"/>
      <c r="T290" s="13"/>
      <c r="U290" s="13"/>
      <c r="V290" s="13"/>
      <c r="W290" s="13"/>
      <c r="X290" s="13"/>
      <c r="Y290" s="13"/>
      <c r="Z290" s="13"/>
      <c r="AA290" s="13"/>
    </row>
    <row r="291" spans="1:27" ht="15.75" customHeight="1" x14ac:dyDescent="0.2">
      <c r="A291" s="13"/>
      <c r="B291" s="13"/>
      <c r="C291" s="179"/>
      <c r="D291" s="13"/>
      <c r="E291" s="176"/>
      <c r="F291" s="13"/>
      <c r="G291" s="13"/>
      <c r="H291" s="13"/>
      <c r="I291" s="13"/>
      <c r="J291" s="13"/>
      <c r="K291" s="13"/>
      <c r="L291" s="13"/>
      <c r="M291" s="13"/>
      <c r="N291" s="13"/>
      <c r="O291" s="13"/>
      <c r="P291" s="13"/>
      <c r="Q291" s="13"/>
      <c r="R291" s="13"/>
      <c r="S291" s="13"/>
      <c r="T291" s="13"/>
      <c r="U291" s="13"/>
      <c r="V291" s="13"/>
      <c r="W291" s="13"/>
      <c r="X291" s="13"/>
      <c r="Y291" s="13"/>
      <c r="Z291" s="13"/>
      <c r="AA291" s="13"/>
    </row>
    <row r="292" spans="1:27" ht="15.75" customHeight="1" x14ac:dyDescent="0.2">
      <c r="A292" s="13"/>
      <c r="B292" s="13"/>
      <c r="C292" s="179"/>
      <c r="D292" s="13"/>
      <c r="E292" s="176"/>
      <c r="F292" s="13"/>
      <c r="G292" s="13"/>
      <c r="H292" s="13"/>
      <c r="I292" s="13"/>
      <c r="J292" s="13"/>
      <c r="K292" s="13"/>
      <c r="L292" s="13"/>
      <c r="M292" s="13"/>
      <c r="N292" s="13"/>
      <c r="O292" s="13"/>
      <c r="P292" s="13"/>
      <c r="Q292" s="13"/>
      <c r="R292" s="13"/>
      <c r="S292" s="13"/>
      <c r="T292" s="13"/>
      <c r="U292" s="13"/>
      <c r="V292" s="13"/>
      <c r="W292" s="13"/>
      <c r="X292" s="13"/>
      <c r="Y292" s="13"/>
      <c r="Z292" s="13"/>
      <c r="AA292" s="13"/>
    </row>
    <row r="293" spans="1:27" ht="15.75" customHeight="1" x14ac:dyDescent="0.2">
      <c r="A293" s="13"/>
      <c r="B293" s="13"/>
      <c r="C293" s="179"/>
      <c r="D293" s="13"/>
      <c r="E293" s="176"/>
      <c r="F293" s="13"/>
      <c r="G293" s="13"/>
      <c r="H293" s="13"/>
      <c r="I293" s="13"/>
      <c r="J293" s="13"/>
      <c r="K293" s="13"/>
      <c r="L293" s="13"/>
      <c r="M293" s="13"/>
      <c r="N293" s="13"/>
      <c r="O293" s="13"/>
      <c r="P293" s="13"/>
      <c r="Q293" s="13"/>
      <c r="R293" s="13"/>
      <c r="S293" s="13"/>
      <c r="T293" s="13"/>
      <c r="U293" s="13"/>
      <c r="V293" s="13"/>
      <c r="W293" s="13"/>
      <c r="X293" s="13"/>
      <c r="Y293" s="13"/>
      <c r="Z293" s="13"/>
      <c r="AA293" s="13"/>
    </row>
    <row r="294" spans="1:27" ht="15.75" customHeight="1" x14ac:dyDescent="0.2">
      <c r="A294" s="13"/>
      <c r="B294" s="13"/>
      <c r="C294" s="179"/>
      <c r="D294" s="13"/>
      <c r="E294" s="176"/>
      <c r="F294" s="13"/>
      <c r="G294" s="13"/>
      <c r="H294" s="13"/>
      <c r="I294" s="13"/>
      <c r="J294" s="13"/>
      <c r="K294" s="13"/>
      <c r="L294" s="13"/>
      <c r="M294" s="13"/>
      <c r="N294" s="13"/>
      <c r="O294" s="13"/>
      <c r="P294" s="13"/>
      <c r="Q294" s="13"/>
      <c r="R294" s="13"/>
      <c r="S294" s="13"/>
      <c r="T294" s="13"/>
      <c r="U294" s="13"/>
      <c r="V294" s="13"/>
      <c r="W294" s="13"/>
      <c r="X294" s="13"/>
      <c r="Y294" s="13"/>
      <c r="Z294" s="13"/>
      <c r="AA294" s="13"/>
    </row>
    <row r="295" spans="1:27" ht="15.75" customHeight="1" x14ac:dyDescent="0.2">
      <c r="A295" s="13"/>
      <c r="B295" s="13"/>
      <c r="C295" s="179"/>
      <c r="D295" s="13"/>
      <c r="E295" s="176"/>
      <c r="F295" s="13"/>
      <c r="G295" s="13"/>
      <c r="H295" s="13"/>
      <c r="I295" s="13"/>
      <c r="J295" s="13"/>
      <c r="K295" s="13"/>
      <c r="L295" s="13"/>
      <c r="M295" s="13"/>
      <c r="N295" s="13"/>
      <c r="O295" s="13"/>
      <c r="P295" s="13"/>
      <c r="Q295" s="13"/>
      <c r="R295" s="13"/>
      <c r="S295" s="13"/>
      <c r="T295" s="13"/>
      <c r="U295" s="13"/>
      <c r="V295" s="13"/>
      <c r="W295" s="13"/>
      <c r="X295" s="13"/>
      <c r="Y295" s="13"/>
      <c r="Z295" s="13"/>
      <c r="AA295" s="13"/>
    </row>
    <row r="296" spans="1:27" ht="15.75" customHeight="1" x14ac:dyDescent="0.2">
      <c r="A296" s="13"/>
      <c r="B296" s="13"/>
      <c r="C296" s="179"/>
      <c r="D296" s="13"/>
      <c r="E296" s="176"/>
      <c r="F296" s="13"/>
      <c r="G296" s="13"/>
      <c r="H296" s="13"/>
      <c r="I296" s="13"/>
      <c r="J296" s="13"/>
      <c r="K296" s="13"/>
      <c r="L296" s="13"/>
      <c r="M296" s="13"/>
      <c r="N296" s="13"/>
      <c r="O296" s="13"/>
      <c r="P296" s="13"/>
      <c r="Q296" s="13"/>
      <c r="R296" s="13"/>
      <c r="S296" s="13"/>
      <c r="T296" s="13"/>
      <c r="U296" s="13"/>
      <c r="V296" s="13"/>
      <c r="W296" s="13"/>
      <c r="X296" s="13"/>
      <c r="Y296" s="13"/>
      <c r="Z296" s="13"/>
      <c r="AA296" s="13"/>
    </row>
    <row r="297" spans="1:27" ht="15.75" customHeight="1" x14ac:dyDescent="0.2">
      <c r="A297" s="13"/>
      <c r="B297" s="13"/>
      <c r="C297" s="179"/>
      <c r="D297" s="13"/>
      <c r="E297" s="176"/>
      <c r="F297" s="13"/>
      <c r="G297" s="13"/>
      <c r="H297" s="13"/>
      <c r="I297" s="13"/>
      <c r="J297" s="13"/>
      <c r="K297" s="13"/>
      <c r="L297" s="13"/>
      <c r="M297" s="13"/>
      <c r="N297" s="13"/>
      <c r="O297" s="13"/>
      <c r="P297" s="13"/>
      <c r="Q297" s="13"/>
      <c r="R297" s="13"/>
      <c r="S297" s="13"/>
      <c r="T297" s="13"/>
      <c r="U297" s="13"/>
      <c r="V297" s="13"/>
      <c r="W297" s="13"/>
      <c r="X297" s="13"/>
      <c r="Y297" s="13"/>
      <c r="Z297" s="13"/>
      <c r="AA297" s="13"/>
    </row>
    <row r="298" spans="1:27" ht="15.75" customHeight="1" x14ac:dyDescent="0.2">
      <c r="A298" s="13"/>
      <c r="B298" s="13"/>
      <c r="C298" s="179"/>
      <c r="D298" s="13"/>
      <c r="E298" s="176"/>
      <c r="F298" s="13"/>
      <c r="G298" s="13"/>
      <c r="H298" s="13"/>
      <c r="I298" s="13"/>
      <c r="J298" s="13"/>
      <c r="K298" s="13"/>
      <c r="L298" s="13"/>
      <c r="M298" s="13"/>
      <c r="N298" s="13"/>
      <c r="O298" s="13"/>
      <c r="P298" s="13"/>
      <c r="Q298" s="13"/>
      <c r="R298" s="13"/>
      <c r="S298" s="13"/>
      <c r="T298" s="13"/>
      <c r="U298" s="13"/>
      <c r="V298" s="13"/>
      <c r="W298" s="13"/>
      <c r="X298" s="13"/>
      <c r="Y298" s="13"/>
      <c r="Z298" s="13"/>
      <c r="AA298" s="13"/>
    </row>
    <row r="299" spans="1:27" ht="15.75" customHeight="1" x14ac:dyDescent="0.2">
      <c r="A299" s="13"/>
      <c r="B299" s="13"/>
      <c r="C299" s="179"/>
      <c r="D299" s="13"/>
      <c r="E299" s="176"/>
      <c r="F299" s="13"/>
      <c r="G299" s="13"/>
      <c r="H299" s="13"/>
      <c r="I299" s="13"/>
      <c r="J299" s="13"/>
      <c r="K299" s="13"/>
      <c r="L299" s="13"/>
      <c r="M299" s="13"/>
      <c r="N299" s="13"/>
      <c r="O299" s="13"/>
      <c r="P299" s="13"/>
      <c r="Q299" s="13"/>
      <c r="R299" s="13"/>
      <c r="S299" s="13"/>
      <c r="T299" s="13"/>
      <c r="U299" s="13"/>
      <c r="V299" s="13"/>
      <c r="W299" s="13"/>
      <c r="X299" s="13"/>
      <c r="Y299" s="13"/>
      <c r="Z299" s="13"/>
      <c r="AA299" s="13"/>
    </row>
    <row r="300" spans="1:27" ht="15.75" customHeight="1" x14ac:dyDescent="0.2">
      <c r="A300" s="13"/>
      <c r="B300" s="13"/>
      <c r="C300" s="179"/>
      <c r="D300" s="13"/>
      <c r="E300" s="176"/>
      <c r="F300" s="13"/>
      <c r="G300" s="13"/>
      <c r="H300" s="13"/>
      <c r="I300" s="13"/>
      <c r="J300" s="13"/>
      <c r="K300" s="13"/>
      <c r="L300" s="13"/>
      <c r="M300" s="13"/>
      <c r="N300" s="13"/>
      <c r="O300" s="13"/>
      <c r="P300" s="13"/>
      <c r="Q300" s="13"/>
      <c r="R300" s="13"/>
      <c r="S300" s="13"/>
      <c r="T300" s="13"/>
      <c r="U300" s="13"/>
      <c r="V300" s="13"/>
      <c r="W300" s="13"/>
      <c r="X300" s="13"/>
      <c r="Y300" s="13"/>
      <c r="Z300" s="13"/>
      <c r="AA300" s="13"/>
    </row>
    <row r="301" spans="1:27" ht="15.75" customHeight="1" x14ac:dyDescent="0.2">
      <c r="A301" s="13"/>
      <c r="B301" s="13"/>
      <c r="C301" s="179"/>
      <c r="D301" s="13"/>
      <c r="E301" s="176"/>
      <c r="F301" s="13"/>
      <c r="G301" s="13"/>
      <c r="H301" s="13"/>
      <c r="I301" s="13"/>
      <c r="J301" s="13"/>
      <c r="K301" s="13"/>
      <c r="L301" s="13"/>
      <c r="M301" s="13"/>
      <c r="N301" s="13"/>
      <c r="O301" s="13"/>
      <c r="P301" s="13"/>
      <c r="Q301" s="13"/>
      <c r="R301" s="13"/>
      <c r="S301" s="13"/>
      <c r="T301" s="13"/>
      <c r="U301" s="13"/>
      <c r="V301" s="13"/>
      <c r="W301" s="13"/>
      <c r="X301" s="13"/>
      <c r="Y301" s="13"/>
      <c r="Z301" s="13"/>
      <c r="AA301" s="13"/>
    </row>
    <row r="302" spans="1:27" ht="15.75" customHeight="1" x14ac:dyDescent="0.2">
      <c r="A302" s="13"/>
      <c r="B302" s="13"/>
      <c r="C302" s="179"/>
      <c r="D302" s="13"/>
      <c r="E302" s="176"/>
      <c r="F302" s="13"/>
      <c r="G302" s="13"/>
      <c r="H302" s="13"/>
      <c r="I302" s="13"/>
      <c r="J302" s="13"/>
      <c r="K302" s="13"/>
      <c r="L302" s="13"/>
      <c r="M302" s="13"/>
      <c r="N302" s="13"/>
      <c r="O302" s="13"/>
      <c r="P302" s="13"/>
      <c r="Q302" s="13"/>
      <c r="R302" s="13"/>
      <c r="S302" s="13"/>
      <c r="T302" s="13"/>
      <c r="U302" s="13"/>
      <c r="V302" s="13"/>
      <c r="W302" s="13"/>
      <c r="X302" s="13"/>
      <c r="Y302" s="13"/>
      <c r="Z302" s="13"/>
      <c r="AA302" s="13"/>
    </row>
    <row r="303" spans="1:27" ht="15.75" customHeight="1" x14ac:dyDescent="0.2">
      <c r="A303" s="13"/>
      <c r="B303" s="13"/>
      <c r="C303" s="179"/>
      <c r="D303" s="13"/>
      <c r="E303" s="176"/>
      <c r="F303" s="13"/>
      <c r="G303" s="13"/>
      <c r="H303" s="13"/>
      <c r="I303" s="13"/>
      <c r="J303" s="13"/>
      <c r="K303" s="13"/>
      <c r="L303" s="13"/>
      <c r="M303" s="13"/>
      <c r="N303" s="13"/>
      <c r="O303" s="13"/>
      <c r="P303" s="13"/>
      <c r="Q303" s="13"/>
      <c r="R303" s="13"/>
      <c r="S303" s="13"/>
      <c r="T303" s="13"/>
      <c r="U303" s="13"/>
      <c r="V303" s="13"/>
      <c r="W303" s="13"/>
      <c r="X303" s="13"/>
      <c r="Y303" s="13"/>
      <c r="Z303" s="13"/>
      <c r="AA303" s="13"/>
    </row>
    <row r="304" spans="1:27" ht="15.75" customHeight="1" x14ac:dyDescent="0.2">
      <c r="A304" s="13"/>
      <c r="B304" s="13"/>
      <c r="C304" s="179"/>
      <c r="D304" s="13"/>
      <c r="E304" s="176"/>
      <c r="F304" s="13"/>
      <c r="G304" s="13"/>
      <c r="H304" s="13"/>
      <c r="I304" s="13"/>
      <c r="J304" s="13"/>
      <c r="K304" s="13"/>
      <c r="L304" s="13"/>
      <c r="M304" s="13"/>
      <c r="N304" s="13"/>
      <c r="O304" s="13"/>
      <c r="P304" s="13"/>
      <c r="Q304" s="13"/>
      <c r="R304" s="13"/>
      <c r="S304" s="13"/>
      <c r="T304" s="13"/>
      <c r="U304" s="13"/>
      <c r="V304" s="13"/>
      <c r="W304" s="13"/>
      <c r="X304" s="13"/>
      <c r="Y304" s="13"/>
      <c r="Z304" s="13"/>
      <c r="AA304" s="13"/>
    </row>
    <row r="305" spans="1:27" ht="15.75" customHeight="1" x14ac:dyDescent="0.2">
      <c r="A305" s="13"/>
      <c r="B305" s="13"/>
      <c r="C305" s="179"/>
      <c r="D305" s="13"/>
      <c r="E305" s="176"/>
      <c r="F305" s="13"/>
      <c r="G305" s="13"/>
      <c r="H305" s="13"/>
      <c r="I305" s="13"/>
      <c r="J305" s="13"/>
      <c r="K305" s="13"/>
      <c r="L305" s="13"/>
      <c r="M305" s="13"/>
      <c r="N305" s="13"/>
      <c r="O305" s="13"/>
      <c r="P305" s="13"/>
      <c r="Q305" s="13"/>
      <c r="R305" s="13"/>
      <c r="S305" s="13"/>
      <c r="T305" s="13"/>
      <c r="U305" s="13"/>
      <c r="V305" s="13"/>
      <c r="W305" s="13"/>
      <c r="X305" s="13"/>
      <c r="Y305" s="13"/>
      <c r="Z305" s="13"/>
      <c r="AA305" s="13"/>
    </row>
    <row r="306" spans="1:27" ht="15.75" customHeight="1" x14ac:dyDescent="0.2">
      <c r="A306" s="13"/>
      <c r="B306" s="13"/>
      <c r="C306" s="179"/>
      <c r="D306" s="13"/>
      <c r="E306" s="176"/>
      <c r="F306" s="13"/>
      <c r="G306" s="13"/>
      <c r="H306" s="13"/>
      <c r="I306" s="13"/>
      <c r="J306" s="13"/>
      <c r="K306" s="13"/>
      <c r="L306" s="13"/>
      <c r="M306" s="13"/>
      <c r="N306" s="13"/>
      <c r="O306" s="13"/>
      <c r="P306" s="13"/>
      <c r="Q306" s="13"/>
      <c r="R306" s="13"/>
      <c r="S306" s="13"/>
      <c r="T306" s="13"/>
      <c r="U306" s="13"/>
      <c r="V306" s="13"/>
      <c r="W306" s="13"/>
      <c r="X306" s="13"/>
      <c r="Y306" s="13"/>
      <c r="Z306" s="13"/>
      <c r="AA306" s="13"/>
    </row>
    <row r="307" spans="1:27" ht="15.75" customHeight="1" x14ac:dyDescent="0.2">
      <c r="A307" s="13"/>
      <c r="B307" s="13"/>
      <c r="C307" s="179"/>
      <c r="D307" s="13"/>
      <c r="E307" s="176"/>
      <c r="F307" s="13"/>
      <c r="G307" s="13"/>
      <c r="H307" s="13"/>
      <c r="I307" s="13"/>
      <c r="J307" s="13"/>
      <c r="K307" s="13"/>
      <c r="L307" s="13"/>
      <c r="M307" s="13"/>
      <c r="N307" s="13"/>
      <c r="O307" s="13"/>
      <c r="P307" s="13"/>
      <c r="Q307" s="13"/>
      <c r="R307" s="13"/>
      <c r="S307" s="13"/>
      <c r="T307" s="13"/>
      <c r="U307" s="13"/>
      <c r="V307" s="13"/>
      <c r="W307" s="13"/>
      <c r="X307" s="13"/>
      <c r="Y307" s="13"/>
      <c r="Z307" s="13"/>
      <c r="AA307" s="13"/>
    </row>
    <row r="308" spans="1:27" ht="15.75" customHeight="1" x14ac:dyDescent="0.2">
      <c r="A308" s="13"/>
      <c r="B308" s="13"/>
      <c r="C308" s="179"/>
      <c r="D308" s="13"/>
      <c r="E308" s="176"/>
      <c r="F308" s="13"/>
      <c r="G308" s="13"/>
      <c r="H308" s="13"/>
      <c r="I308" s="13"/>
      <c r="J308" s="13"/>
      <c r="K308" s="13"/>
      <c r="L308" s="13"/>
      <c r="M308" s="13"/>
      <c r="N308" s="13"/>
      <c r="O308" s="13"/>
      <c r="P308" s="13"/>
      <c r="Q308" s="13"/>
      <c r="R308" s="13"/>
      <c r="S308" s="13"/>
      <c r="T308" s="13"/>
      <c r="U308" s="13"/>
      <c r="V308" s="13"/>
      <c r="W308" s="13"/>
      <c r="X308" s="13"/>
      <c r="Y308" s="13"/>
      <c r="Z308" s="13"/>
      <c r="AA308" s="13"/>
    </row>
    <row r="309" spans="1:27" ht="15.75" customHeight="1" x14ac:dyDescent="0.2">
      <c r="A309" s="13"/>
      <c r="B309" s="13"/>
      <c r="C309" s="179"/>
      <c r="D309" s="13"/>
      <c r="E309" s="176"/>
      <c r="F309" s="13"/>
      <c r="G309" s="13"/>
      <c r="H309" s="13"/>
      <c r="I309" s="13"/>
      <c r="J309" s="13"/>
      <c r="K309" s="13"/>
      <c r="L309" s="13"/>
      <c r="M309" s="13"/>
      <c r="N309" s="13"/>
      <c r="O309" s="13"/>
      <c r="P309" s="13"/>
      <c r="Q309" s="13"/>
      <c r="R309" s="13"/>
      <c r="S309" s="13"/>
      <c r="T309" s="13"/>
      <c r="U309" s="13"/>
      <c r="V309" s="13"/>
      <c r="W309" s="13"/>
      <c r="X309" s="13"/>
      <c r="Y309" s="13"/>
      <c r="Z309" s="13"/>
      <c r="AA309" s="13"/>
    </row>
    <row r="310" spans="1:27" ht="15.75" customHeight="1" x14ac:dyDescent="0.2">
      <c r="A310" s="13"/>
      <c r="B310" s="13"/>
      <c r="C310" s="179"/>
      <c r="D310" s="13"/>
      <c r="E310" s="176"/>
      <c r="F310" s="13"/>
      <c r="G310" s="13"/>
      <c r="H310" s="13"/>
      <c r="I310" s="13"/>
      <c r="J310" s="13"/>
      <c r="K310" s="13"/>
      <c r="L310" s="13"/>
      <c r="M310" s="13"/>
      <c r="N310" s="13"/>
      <c r="O310" s="13"/>
      <c r="P310" s="13"/>
      <c r="Q310" s="13"/>
      <c r="R310" s="13"/>
      <c r="S310" s="13"/>
      <c r="T310" s="13"/>
      <c r="U310" s="13"/>
      <c r="V310" s="13"/>
      <c r="W310" s="13"/>
      <c r="X310" s="13"/>
      <c r="Y310" s="13"/>
      <c r="Z310" s="13"/>
      <c r="AA310" s="13"/>
    </row>
    <row r="311" spans="1:27" ht="15.75" customHeight="1" x14ac:dyDescent="0.2">
      <c r="A311" s="13"/>
      <c r="B311" s="13"/>
      <c r="C311" s="179"/>
      <c r="D311" s="13"/>
      <c r="E311" s="176"/>
      <c r="F311" s="13"/>
      <c r="G311" s="13"/>
      <c r="H311" s="13"/>
      <c r="I311" s="13"/>
      <c r="J311" s="13"/>
      <c r="K311" s="13"/>
      <c r="L311" s="13"/>
      <c r="M311" s="13"/>
      <c r="N311" s="13"/>
      <c r="O311" s="13"/>
      <c r="P311" s="13"/>
      <c r="Q311" s="13"/>
      <c r="R311" s="13"/>
      <c r="S311" s="13"/>
      <c r="T311" s="13"/>
      <c r="U311" s="13"/>
      <c r="V311" s="13"/>
      <c r="W311" s="13"/>
      <c r="X311" s="13"/>
      <c r="Y311" s="13"/>
      <c r="Z311" s="13"/>
      <c r="AA311" s="13"/>
    </row>
    <row r="312" spans="1:27" ht="15.75" customHeight="1" x14ac:dyDescent="0.2">
      <c r="A312" s="13"/>
      <c r="B312" s="13"/>
      <c r="C312" s="179"/>
      <c r="D312" s="13"/>
      <c r="E312" s="176"/>
      <c r="F312" s="13"/>
      <c r="G312" s="13"/>
      <c r="H312" s="13"/>
      <c r="I312" s="13"/>
      <c r="J312" s="13"/>
      <c r="K312" s="13"/>
      <c r="L312" s="13"/>
      <c r="M312" s="13"/>
      <c r="N312" s="13"/>
      <c r="O312" s="13"/>
      <c r="P312" s="13"/>
      <c r="Q312" s="13"/>
      <c r="R312" s="13"/>
      <c r="S312" s="13"/>
      <c r="T312" s="13"/>
      <c r="U312" s="13"/>
      <c r="V312" s="13"/>
      <c r="W312" s="13"/>
      <c r="X312" s="13"/>
      <c r="Y312" s="13"/>
      <c r="Z312" s="13"/>
      <c r="AA312" s="13"/>
    </row>
    <row r="313" spans="1:27" ht="15.75" customHeight="1" x14ac:dyDescent="0.2">
      <c r="A313" s="13"/>
      <c r="B313" s="13"/>
      <c r="C313" s="179"/>
      <c r="D313" s="13"/>
      <c r="E313" s="176"/>
      <c r="F313" s="13"/>
      <c r="G313" s="13"/>
      <c r="H313" s="13"/>
      <c r="I313" s="13"/>
      <c r="J313" s="13"/>
      <c r="K313" s="13"/>
      <c r="L313" s="13"/>
      <c r="M313" s="13"/>
      <c r="N313" s="13"/>
      <c r="O313" s="13"/>
      <c r="P313" s="13"/>
      <c r="Q313" s="13"/>
      <c r="R313" s="13"/>
      <c r="S313" s="13"/>
      <c r="T313" s="13"/>
      <c r="U313" s="13"/>
      <c r="V313" s="13"/>
      <c r="W313" s="13"/>
      <c r="X313" s="13"/>
      <c r="Y313" s="13"/>
      <c r="Z313" s="13"/>
      <c r="AA313" s="13"/>
    </row>
    <row r="314" spans="1:27" ht="15.75" customHeight="1" x14ac:dyDescent="0.2">
      <c r="A314" s="13"/>
      <c r="B314" s="13"/>
      <c r="C314" s="179"/>
      <c r="D314" s="13"/>
      <c r="E314" s="176"/>
      <c r="F314" s="13"/>
      <c r="G314" s="13"/>
      <c r="H314" s="13"/>
      <c r="I314" s="13"/>
      <c r="J314" s="13"/>
      <c r="K314" s="13"/>
      <c r="L314" s="13"/>
      <c r="M314" s="13"/>
      <c r="N314" s="13"/>
      <c r="O314" s="13"/>
      <c r="P314" s="13"/>
      <c r="Q314" s="13"/>
      <c r="R314" s="13"/>
      <c r="S314" s="13"/>
      <c r="T314" s="13"/>
      <c r="U314" s="13"/>
      <c r="V314" s="13"/>
      <c r="W314" s="13"/>
      <c r="X314" s="13"/>
      <c r="Y314" s="13"/>
      <c r="Z314" s="13"/>
      <c r="AA314" s="13"/>
    </row>
    <row r="315" spans="1:27" ht="15.75" customHeight="1" x14ac:dyDescent="0.2">
      <c r="A315" s="13"/>
      <c r="B315" s="13"/>
      <c r="C315" s="179"/>
      <c r="D315" s="13"/>
      <c r="E315" s="176"/>
      <c r="F315" s="13"/>
      <c r="G315" s="13"/>
      <c r="H315" s="13"/>
      <c r="I315" s="13"/>
      <c r="J315" s="13"/>
      <c r="K315" s="13"/>
      <c r="L315" s="13"/>
      <c r="M315" s="13"/>
      <c r="N315" s="13"/>
      <c r="O315" s="13"/>
      <c r="P315" s="13"/>
      <c r="Q315" s="13"/>
      <c r="R315" s="13"/>
      <c r="S315" s="13"/>
      <c r="T315" s="13"/>
      <c r="U315" s="13"/>
      <c r="V315" s="13"/>
      <c r="W315" s="13"/>
      <c r="X315" s="13"/>
      <c r="Y315" s="13"/>
      <c r="Z315" s="13"/>
      <c r="AA315" s="13"/>
    </row>
    <row r="316" spans="1:27" ht="15.75" customHeight="1" x14ac:dyDescent="0.2">
      <c r="A316" s="13"/>
      <c r="B316" s="13"/>
      <c r="C316" s="179"/>
      <c r="D316" s="13"/>
      <c r="E316" s="176"/>
      <c r="F316" s="13"/>
      <c r="G316" s="13"/>
      <c r="H316" s="13"/>
      <c r="I316" s="13"/>
      <c r="J316" s="13"/>
      <c r="K316" s="13"/>
      <c r="L316" s="13"/>
      <c r="M316" s="13"/>
      <c r="N316" s="13"/>
      <c r="O316" s="13"/>
      <c r="P316" s="13"/>
      <c r="Q316" s="13"/>
      <c r="R316" s="13"/>
      <c r="S316" s="13"/>
      <c r="T316" s="13"/>
      <c r="U316" s="13"/>
      <c r="V316" s="13"/>
      <c r="W316" s="13"/>
      <c r="X316" s="13"/>
      <c r="Y316" s="13"/>
      <c r="Z316" s="13"/>
      <c r="AA316" s="13"/>
    </row>
    <row r="317" spans="1:27" ht="15.75" customHeight="1" x14ac:dyDescent="0.2">
      <c r="A317" s="13"/>
      <c r="B317" s="13"/>
      <c r="C317" s="179"/>
      <c r="D317" s="13"/>
      <c r="E317" s="176"/>
      <c r="F317" s="13"/>
      <c r="G317" s="13"/>
      <c r="H317" s="13"/>
      <c r="I317" s="13"/>
      <c r="J317" s="13"/>
      <c r="K317" s="13"/>
      <c r="L317" s="13"/>
      <c r="M317" s="13"/>
      <c r="N317" s="13"/>
      <c r="O317" s="13"/>
      <c r="P317" s="13"/>
      <c r="Q317" s="13"/>
      <c r="R317" s="13"/>
      <c r="S317" s="13"/>
      <c r="T317" s="13"/>
      <c r="U317" s="13"/>
      <c r="V317" s="13"/>
      <c r="W317" s="13"/>
      <c r="X317" s="13"/>
      <c r="Y317" s="13"/>
      <c r="Z317" s="13"/>
      <c r="AA317" s="13"/>
    </row>
    <row r="318" spans="1:27" ht="15.75" customHeight="1" x14ac:dyDescent="0.2">
      <c r="A318" s="13"/>
      <c r="B318" s="13"/>
      <c r="C318" s="179"/>
      <c r="D318" s="13"/>
      <c r="E318" s="176"/>
      <c r="F318" s="13"/>
      <c r="G318" s="13"/>
      <c r="H318" s="13"/>
      <c r="I318" s="13"/>
      <c r="J318" s="13"/>
      <c r="K318" s="13"/>
      <c r="L318" s="13"/>
      <c r="M318" s="13"/>
      <c r="N318" s="13"/>
      <c r="O318" s="13"/>
      <c r="P318" s="13"/>
      <c r="Q318" s="13"/>
      <c r="R318" s="13"/>
      <c r="S318" s="13"/>
      <c r="T318" s="13"/>
      <c r="U318" s="13"/>
      <c r="V318" s="13"/>
      <c r="W318" s="13"/>
      <c r="X318" s="13"/>
      <c r="Y318" s="13"/>
      <c r="Z318" s="13"/>
      <c r="AA318" s="13"/>
    </row>
    <row r="319" spans="1:27" ht="15.75" customHeight="1" x14ac:dyDescent="0.2">
      <c r="A319" s="13"/>
      <c r="B319" s="13"/>
      <c r="C319" s="179"/>
      <c r="D319" s="13"/>
      <c r="E319" s="176"/>
      <c r="F319" s="13"/>
      <c r="G319" s="13"/>
      <c r="H319" s="13"/>
      <c r="I319" s="13"/>
      <c r="J319" s="13"/>
      <c r="K319" s="13"/>
      <c r="L319" s="13"/>
      <c r="M319" s="13"/>
      <c r="N319" s="13"/>
      <c r="O319" s="13"/>
      <c r="P319" s="13"/>
      <c r="Q319" s="13"/>
      <c r="R319" s="13"/>
      <c r="S319" s="13"/>
      <c r="T319" s="13"/>
      <c r="U319" s="13"/>
      <c r="V319" s="13"/>
      <c r="W319" s="13"/>
      <c r="X319" s="13"/>
      <c r="Y319" s="13"/>
      <c r="Z319" s="13"/>
      <c r="AA319" s="13"/>
    </row>
    <row r="320" spans="1:27" ht="15.75" customHeight="1" x14ac:dyDescent="0.2">
      <c r="A320" s="13"/>
      <c r="B320" s="13"/>
      <c r="C320" s="179"/>
      <c r="D320" s="13"/>
      <c r="E320" s="176"/>
      <c r="F320" s="13"/>
      <c r="G320" s="13"/>
      <c r="H320" s="13"/>
      <c r="I320" s="13"/>
      <c r="J320" s="13"/>
      <c r="K320" s="13"/>
      <c r="L320" s="13"/>
      <c r="M320" s="13"/>
      <c r="N320" s="13"/>
      <c r="O320" s="13"/>
      <c r="P320" s="13"/>
      <c r="Q320" s="13"/>
      <c r="R320" s="13"/>
      <c r="S320" s="13"/>
      <c r="T320" s="13"/>
      <c r="U320" s="13"/>
      <c r="V320" s="13"/>
      <c r="W320" s="13"/>
      <c r="X320" s="13"/>
      <c r="Y320" s="13"/>
      <c r="Z320" s="13"/>
      <c r="AA320" s="13"/>
    </row>
    <row r="321" spans="1:27" ht="15.75" customHeight="1" x14ac:dyDescent="0.2">
      <c r="A321" s="13"/>
      <c r="B321" s="13"/>
      <c r="C321" s="179"/>
      <c r="D321" s="13"/>
      <c r="E321" s="176"/>
      <c r="F321" s="13"/>
      <c r="G321" s="13"/>
      <c r="H321" s="13"/>
      <c r="I321" s="13"/>
      <c r="J321" s="13"/>
      <c r="K321" s="13"/>
      <c r="L321" s="13"/>
      <c r="M321" s="13"/>
      <c r="N321" s="13"/>
      <c r="O321" s="13"/>
      <c r="P321" s="13"/>
      <c r="Q321" s="13"/>
      <c r="R321" s="13"/>
      <c r="S321" s="13"/>
      <c r="T321" s="13"/>
      <c r="U321" s="13"/>
      <c r="V321" s="13"/>
      <c r="W321" s="13"/>
      <c r="X321" s="13"/>
      <c r="Y321" s="13"/>
      <c r="Z321" s="13"/>
      <c r="AA321" s="13"/>
    </row>
    <row r="322" spans="1:27" ht="15.75" customHeight="1" x14ac:dyDescent="0.2">
      <c r="A322" s="13"/>
      <c r="B322" s="13"/>
      <c r="C322" s="179"/>
      <c r="D322" s="13"/>
      <c r="E322" s="176"/>
      <c r="F322" s="13"/>
      <c r="G322" s="13"/>
      <c r="H322" s="13"/>
      <c r="I322" s="13"/>
      <c r="J322" s="13"/>
      <c r="K322" s="13"/>
      <c r="L322" s="13"/>
      <c r="M322" s="13"/>
      <c r="N322" s="13"/>
      <c r="O322" s="13"/>
      <c r="P322" s="13"/>
      <c r="Q322" s="13"/>
      <c r="R322" s="13"/>
      <c r="S322" s="13"/>
      <c r="T322" s="13"/>
      <c r="U322" s="13"/>
      <c r="V322" s="13"/>
      <c r="W322" s="13"/>
      <c r="X322" s="13"/>
      <c r="Y322" s="13"/>
      <c r="Z322" s="13"/>
      <c r="AA322" s="13"/>
    </row>
    <row r="323" spans="1:27" ht="15.75" customHeight="1" x14ac:dyDescent="0.2">
      <c r="A323" s="13"/>
      <c r="B323" s="13"/>
      <c r="C323" s="179"/>
      <c r="D323" s="13"/>
      <c r="E323" s="176"/>
      <c r="F323" s="13"/>
      <c r="G323" s="13"/>
      <c r="H323" s="13"/>
      <c r="I323" s="13"/>
      <c r="J323" s="13"/>
      <c r="K323" s="13"/>
      <c r="L323" s="13"/>
      <c r="M323" s="13"/>
      <c r="N323" s="13"/>
      <c r="O323" s="13"/>
      <c r="P323" s="13"/>
      <c r="Q323" s="13"/>
      <c r="R323" s="13"/>
      <c r="S323" s="13"/>
      <c r="T323" s="13"/>
      <c r="U323" s="13"/>
      <c r="V323" s="13"/>
      <c r="W323" s="13"/>
      <c r="X323" s="13"/>
      <c r="Y323" s="13"/>
      <c r="Z323" s="13"/>
      <c r="AA323" s="13"/>
    </row>
    <row r="324" spans="1:27" ht="15.75" customHeight="1" x14ac:dyDescent="0.2">
      <c r="A324" s="13"/>
      <c r="B324" s="13"/>
      <c r="C324" s="179"/>
      <c r="D324" s="13"/>
      <c r="E324" s="176"/>
      <c r="F324" s="13"/>
      <c r="G324" s="13"/>
      <c r="H324" s="13"/>
      <c r="I324" s="13"/>
      <c r="J324" s="13"/>
      <c r="K324" s="13"/>
      <c r="L324" s="13"/>
      <c r="M324" s="13"/>
      <c r="N324" s="13"/>
      <c r="O324" s="13"/>
      <c r="P324" s="13"/>
      <c r="Q324" s="13"/>
      <c r="R324" s="13"/>
      <c r="S324" s="13"/>
      <c r="T324" s="13"/>
      <c r="U324" s="13"/>
      <c r="V324" s="13"/>
      <c r="W324" s="13"/>
      <c r="X324" s="13"/>
      <c r="Y324" s="13"/>
      <c r="Z324" s="13"/>
      <c r="AA324" s="13"/>
    </row>
    <row r="325" spans="1:27" ht="15.75" customHeight="1" x14ac:dyDescent="0.2">
      <c r="A325" s="13"/>
      <c r="B325" s="13"/>
      <c r="C325" s="179"/>
      <c r="D325" s="13"/>
      <c r="E325" s="176"/>
      <c r="F325" s="13"/>
      <c r="G325" s="13"/>
      <c r="H325" s="13"/>
      <c r="I325" s="13"/>
      <c r="J325" s="13"/>
      <c r="K325" s="13"/>
      <c r="L325" s="13"/>
      <c r="M325" s="13"/>
      <c r="N325" s="13"/>
      <c r="O325" s="13"/>
      <c r="P325" s="13"/>
      <c r="Q325" s="13"/>
      <c r="R325" s="13"/>
      <c r="S325" s="13"/>
      <c r="T325" s="13"/>
      <c r="U325" s="13"/>
      <c r="V325" s="13"/>
      <c r="W325" s="13"/>
      <c r="X325" s="13"/>
      <c r="Y325" s="13"/>
      <c r="Z325" s="13"/>
      <c r="AA325" s="13"/>
    </row>
    <row r="326" spans="1:27" ht="15.75" customHeight="1" x14ac:dyDescent="0.2">
      <c r="A326" s="13"/>
      <c r="B326" s="13"/>
      <c r="C326" s="179"/>
      <c r="D326" s="13"/>
      <c r="E326" s="176"/>
      <c r="F326" s="13"/>
      <c r="G326" s="13"/>
      <c r="H326" s="13"/>
      <c r="I326" s="13"/>
      <c r="J326" s="13"/>
      <c r="K326" s="13"/>
      <c r="L326" s="13"/>
      <c r="M326" s="13"/>
      <c r="N326" s="13"/>
      <c r="O326" s="13"/>
      <c r="P326" s="13"/>
      <c r="Q326" s="13"/>
      <c r="R326" s="13"/>
      <c r="S326" s="13"/>
      <c r="T326" s="13"/>
      <c r="U326" s="13"/>
      <c r="V326" s="13"/>
      <c r="W326" s="13"/>
      <c r="X326" s="13"/>
      <c r="Y326" s="13"/>
      <c r="Z326" s="13"/>
      <c r="AA326" s="13"/>
    </row>
    <row r="327" spans="1:27" ht="15.75" customHeight="1" x14ac:dyDescent="0.2">
      <c r="A327" s="13"/>
      <c r="B327" s="13"/>
      <c r="C327" s="179"/>
      <c r="D327" s="13"/>
      <c r="E327" s="176"/>
      <c r="F327" s="13"/>
      <c r="G327" s="13"/>
      <c r="H327" s="13"/>
      <c r="I327" s="13"/>
      <c r="J327" s="13"/>
      <c r="K327" s="13"/>
      <c r="L327" s="13"/>
      <c r="M327" s="13"/>
      <c r="N327" s="13"/>
      <c r="O327" s="13"/>
      <c r="P327" s="13"/>
      <c r="Q327" s="13"/>
      <c r="R327" s="13"/>
      <c r="S327" s="13"/>
      <c r="T327" s="13"/>
      <c r="U327" s="13"/>
      <c r="V327" s="13"/>
      <c r="W327" s="13"/>
      <c r="X327" s="13"/>
      <c r="Y327" s="13"/>
      <c r="Z327" s="13"/>
      <c r="AA327" s="13"/>
    </row>
    <row r="328" spans="1:27" ht="15.75" customHeight="1" x14ac:dyDescent="0.2">
      <c r="A328" s="13"/>
      <c r="B328" s="13"/>
      <c r="C328" s="179"/>
      <c r="D328" s="13"/>
      <c r="E328" s="176"/>
      <c r="F328" s="13"/>
      <c r="G328" s="13"/>
      <c r="H328" s="13"/>
      <c r="I328" s="13"/>
      <c r="J328" s="13"/>
      <c r="K328" s="13"/>
      <c r="L328" s="13"/>
      <c r="M328" s="13"/>
      <c r="N328" s="13"/>
      <c r="O328" s="13"/>
      <c r="P328" s="13"/>
      <c r="Q328" s="13"/>
      <c r="R328" s="13"/>
      <c r="S328" s="13"/>
      <c r="T328" s="13"/>
      <c r="U328" s="13"/>
      <c r="V328" s="13"/>
      <c r="W328" s="13"/>
      <c r="X328" s="13"/>
      <c r="Y328" s="13"/>
      <c r="Z328" s="13"/>
      <c r="AA328" s="13"/>
    </row>
    <row r="329" spans="1:27" ht="15.75" customHeight="1" x14ac:dyDescent="0.2">
      <c r="A329" s="13"/>
      <c r="B329" s="13"/>
      <c r="C329" s="179"/>
      <c r="D329" s="13"/>
      <c r="E329" s="176"/>
      <c r="F329" s="13"/>
      <c r="G329" s="13"/>
      <c r="H329" s="13"/>
      <c r="I329" s="13"/>
      <c r="J329" s="13"/>
      <c r="K329" s="13"/>
      <c r="L329" s="13"/>
      <c r="M329" s="13"/>
      <c r="N329" s="13"/>
      <c r="O329" s="13"/>
      <c r="P329" s="13"/>
      <c r="Q329" s="13"/>
      <c r="R329" s="13"/>
      <c r="S329" s="13"/>
      <c r="T329" s="13"/>
      <c r="U329" s="13"/>
      <c r="V329" s="13"/>
      <c r="W329" s="13"/>
      <c r="X329" s="13"/>
      <c r="Y329" s="13"/>
      <c r="Z329" s="13"/>
      <c r="AA329" s="13"/>
    </row>
    <row r="330" spans="1:27" ht="15.75" customHeight="1" x14ac:dyDescent="0.2">
      <c r="A330" s="13"/>
      <c r="B330" s="13"/>
      <c r="C330" s="179"/>
      <c r="D330" s="13"/>
      <c r="E330" s="176"/>
      <c r="F330" s="13"/>
      <c r="G330" s="13"/>
      <c r="H330" s="13"/>
      <c r="I330" s="13"/>
      <c r="J330" s="13"/>
      <c r="K330" s="13"/>
      <c r="L330" s="13"/>
      <c r="M330" s="13"/>
      <c r="N330" s="13"/>
      <c r="O330" s="13"/>
      <c r="P330" s="13"/>
      <c r="Q330" s="13"/>
      <c r="R330" s="13"/>
      <c r="S330" s="13"/>
      <c r="T330" s="13"/>
      <c r="U330" s="13"/>
      <c r="V330" s="13"/>
      <c r="W330" s="13"/>
      <c r="X330" s="13"/>
      <c r="Y330" s="13"/>
      <c r="Z330" s="13"/>
      <c r="AA330" s="13"/>
    </row>
    <row r="331" spans="1:27" ht="15.75" customHeight="1" x14ac:dyDescent="0.2">
      <c r="A331" s="13"/>
      <c r="B331" s="13"/>
      <c r="C331" s="179"/>
      <c r="D331" s="13"/>
      <c r="E331" s="176"/>
      <c r="F331" s="13"/>
      <c r="G331" s="13"/>
      <c r="H331" s="13"/>
      <c r="I331" s="13"/>
      <c r="J331" s="13"/>
      <c r="K331" s="13"/>
      <c r="L331" s="13"/>
      <c r="M331" s="13"/>
      <c r="N331" s="13"/>
      <c r="O331" s="13"/>
      <c r="P331" s="13"/>
      <c r="Q331" s="13"/>
      <c r="R331" s="13"/>
      <c r="S331" s="13"/>
      <c r="T331" s="13"/>
      <c r="U331" s="13"/>
      <c r="V331" s="13"/>
      <c r="W331" s="13"/>
      <c r="X331" s="13"/>
      <c r="Y331" s="13"/>
      <c r="Z331" s="13"/>
      <c r="AA331" s="13"/>
    </row>
    <row r="332" spans="1:27" ht="15.75" customHeight="1" x14ac:dyDescent="0.2">
      <c r="A332" s="13"/>
      <c r="B332" s="13"/>
      <c r="C332" s="179"/>
      <c r="D332" s="13"/>
      <c r="E332" s="176"/>
      <c r="F332" s="13"/>
      <c r="G332" s="13"/>
      <c r="H332" s="13"/>
      <c r="I332" s="13"/>
      <c r="J332" s="13"/>
      <c r="K332" s="13"/>
      <c r="L332" s="13"/>
      <c r="M332" s="13"/>
      <c r="N332" s="13"/>
      <c r="O332" s="13"/>
      <c r="P332" s="13"/>
      <c r="Q332" s="13"/>
      <c r="R332" s="13"/>
      <c r="S332" s="13"/>
      <c r="T332" s="13"/>
      <c r="U332" s="13"/>
      <c r="V332" s="13"/>
      <c r="W332" s="13"/>
      <c r="X332" s="13"/>
      <c r="Y332" s="13"/>
      <c r="Z332" s="13"/>
      <c r="AA332" s="13"/>
    </row>
    <row r="333" spans="1:27" ht="15.75" customHeight="1" x14ac:dyDescent="0.2">
      <c r="A333" s="13"/>
      <c r="B333" s="13"/>
      <c r="C333" s="179"/>
      <c r="D333" s="13"/>
      <c r="E333" s="176"/>
      <c r="F333" s="13"/>
      <c r="G333" s="13"/>
      <c r="H333" s="13"/>
      <c r="I333" s="13"/>
      <c r="J333" s="13"/>
      <c r="K333" s="13"/>
      <c r="L333" s="13"/>
      <c r="M333" s="13"/>
      <c r="N333" s="13"/>
      <c r="O333" s="13"/>
      <c r="P333" s="13"/>
      <c r="Q333" s="13"/>
      <c r="R333" s="13"/>
      <c r="S333" s="13"/>
      <c r="T333" s="13"/>
      <c r="U333" s="13"/>
      <c r="V333" s="13"/>
      <c r="W333" s="13"/>
      <c r="X333" s="13"/>
      <c r="Y333" s="13"/>
      <c r="Z333" s="13"/>
      <c r="AA333" s="13"/>
    </row>
    <row r="334" spans="1:27" ht="15.75" customHeight="1" x14ac:dyDescent="0.2">
      <c r="A334" s="13"/>
      <c r="B334" s="13"/>
      <c r="C334" s="179"/>
      <c r="D334" s="13"/>
      <c r="E334" s="176"/>
      <c r="F334" s="13"/>
      <c r="G334" s="13"/>
      <c r="H334" s="13"/>
      <c r="I334" s="13"/>
      <c r="J334" s="13"/>
      <c r="K334" s="13"/>
      <c r="L334" s="13"/>
      <c r="M334" s="13"/>
      <c r="N334" s="13"/>
      <c r="O334" s="13"/>
      <c r="P334" s="13"/>
      <c r="Q334" s="13"/>
      <c r="R334" s="13"/>
      <c r="S334" s="13"/>
      <c r="T334" s="13"/>
      <c r="U334" s="13"/>
      <c r="V334" s="13"/>
      <c r="W334" s="13"/>
      <c r="X334" s="13"/>
      <c r="Y334" s="13"/>
      <c r="Z334" s="13"/>
      <c r="AA334" s="13"/>
    </row>
    <row r="335" spans="1:27" ht="15.75" customHeight="1" x14ac:dyDescent="0.2">
      <c r="A335" s="13"/>
      <c r="B335" s="13"/>
      <c r="C335" s="179"/>
      <c r="D335" s="13"/>
      <c r="E335" s="176"/>
      <c r="F335" s="13"/>
      <c r="G335" s="13"/>
      <c r="H335" s="13"/>
      <c r="I335" s="13"/>
      <c r="J335" s="13"/>
      <c r="K335" s="13"/>
      <c r="L335" s="13"/>
      <c r="M335" s="13"/>
      <c r="N335" s="13"/>
      <c r="O335" s="13"/>
      <c r="P335" s="13"/>
      <c r="Q335" s="13"/>
      <c r="R335" s="13"/>
      <c r="S335" s="13"/>
      <c r="T335" s="13"/>
      <c r="U335" s="13"/>
      <c r="V335" s="13"/>
      <c r="W335" s="13"/>
      <c r="X335" s="13"/>
      <c r="Y335" s="13"/>
      <c r="Z335" s="13"/>
      <c r="AA335" s="13"/>
    </row>
    <row r="336" spans="1:27" ht="15.75" customHeight="1" x14ac:dyDescent="0.2">
      <c r="A336" s="13"/>
      <c r="B336" s="13"/>
      <c r="C336" s="179"/>
      <c r="D336" s="13"/>
      <c r="E336" s="176"/>
      <c r="F336" s="13"/>
      <c r="G336" s="13"/>
      <c r="H336" s="13"/>
      <c r="I336" s="13"/>
      <c r="J336" s="13"/>
      <c r="K336" s="13"/>
      <c r="L336" s="13"/>
      <c r="M336" s="13"/>
      <c r="N336" s="13"/>
      <c r="O336" s="13"/>
      <c r="P336" s="13"/>
      <c r="Q336" s="13"/>
      <c r="R336" s="13"/>
      <c r="S336" s="13"/>
      <c r="T336" s="13"/>
      <c r="U336" s="13"/>
      <c r="V336" s="13"/>
      <c r="W336" s="13"/>
      <c r="X336" s="13"/>
      <c r="Y336" s="13"/>
      <c r="Z336" s="13"/>
      <c r="AA336" s="13"/>
    </row>
    <row r="337" spans="1:27" ht="15.75" customHeight="1" x14ac:dyDescent="0.2">
      <c r="A337" s="13"/>
      <c r="B337" s="13"/>
      <c r="C337" s="179"/>
      <c r="D337" s="13"/>
      <c r="E337" s="176"/>
      <c r="F337" s="13"/>
      <c r="G337" s="13"/>
      <c r="H337" s="13"/>
      <c r="I337" s="13"/>
      <c r="J337" s="13"/>
      <c r="K337" s="13"/>
      <c r="L337" s="13"/>
      <c r="M337" s="13"/>
      <c r="N337" s="13"/>
      <c r="O337" s="13"/>
      <c r="P337" s="13"/>
      <c r="Q337" s="13"/>
      <c r="R337" s="13"/>
      <c r="S337" s="13"/>
      <c r="T337" s="13"/>
      <c r="U337" s="13"/>
      <c r="V337" s="13"/>
      <c r="W337" s="13"/>
      <c r="X337" s="13"/>
      <c r="Y337" s="13"/>
      <c r="Z337" s="13"/>
      <c r="AA337" s="13"/>
    </row>
    <row r="338" spans="1:27" ht="15.75" customHeight="1" x14ac:dyDescent="0.2">
      <c r="A338" s="13"/>
      <c r="B338" s="13"/>
      <c r="C338" s="179"/>
      <c r="D338" s="13"/>
      <c r="E338" s="176"/>
      <c r="F338" s="13"/>
      <c r="G338" s="13"/>
      <c r="H338" s="13"/>
      <c r="I338" s="13"/>
      <c r="J338" s="13"/>
      <c r="K338" s="13"/>
      <c r="L338" s="13"/>
      <c r="M338" s="13"/>
      <c r="N338" s="13"/>
      <c r="O338" s="13"/>
      <c r="P338" s="13"/>
      <c r="Q338" s="13"/>
      <c r="R338" s="13"/>
      <c r="S338" s="13"/>
      <c r="T338" s="13"/>
      <c r="U338" s="13"/>
      <c r="V338" s="13"/>
      <c r="W338" s="13"/>
      <c r="X338" s="13"/>
      <c r="Y338" s="13"/>
      <c r="Z338" s="13"/>
      <c r="AA338" s="13"/>
    </row>
    <row r="339" spans="1:27" ht="15.75" customHeight="1" x14ac:dyDescent="0.2">
      <c r="A339" s="13"/>
      <c r="B339" s="13"/>
      <c r="C339" s="179"/>
      <c r="D339" s="13"/>
      <c r="E339" s="176"/>
      <c r="F339" s="13"/>
      <c r="G339" s="13"/>
      <c r="H339" s="13"/>
      <c r="I339" s="13"/>
      <c r="J339" s="13"/>
      <c r="K339" s="13"/>
      <c r="L339" s="13"/>
      <c r="M339" s="13"/>
      <c r="N339" s="13"/>
      <c r="O339" s="13"/>
      <c r="P339" s="13"/>
      <c r="Q339" s="13"/>
      <c r="R339" s="13"/>
      <c r="S339" s="13"/>
      <c r="T339" s="13"/>
      <c r="U339" s="13"/>
      <c r="V339" s="13"/>
      <c r="W339" s="13"/>
      <c r="X339" s="13"/>
      <c r="Y339" s="13"/>
      <c r="Z339" s="13"/>
      <c r="AA339" s="13"/>
    </row>
    <row r="340" spans="1:27" ht="15.75" customHeight="1" x14ac:dyDescent="0.2">
      <c r="A340" s="13"/>
      <c r="B340" s="13"/>
      <c r="C340" s="179"/>
      <c r="D340" s="13"/>
      <c r="E340" s="176"/>
      <c r="F340" s="13"/>
      <c r="G340" s="13"/>
      <c r="H340" s="13"/>
      <c r="I340" s="13"/>
      <c r="J340" s="13"/>
      <c r="K340" s="13"/>
      <c r="L340" s="13"/>
      <c r="M340" s="13"/>
      <c r="N340" s="13"/>
      <c r="O340" s="13"/>
      <c r="P340" s="13"/>
      <c r="Q340" s="13"/>
      <c r="R340" s="13"/>
      <c r="S340" s="13"/>
      <c r="T340" s="13"/>
      <c r="U340" s="13"/>
      <c r="V340" s="13"/>
      <c r="W340" s="13"/>
      <c r="X340" s="13"/>
      <c r="Y340" s="13"/>
      <c r="Z340" s="13"/>
      <c r="AA340" s="13"/>
    </row>
    <row r="341" spans="1:27" ht="15.75" customHeight="1" x14ac:dyDescent="0.2">
      <c r="A341" s="13"/>
      <c r="B341" s="13"/>
      <c r="C341" s="179"/>
      <c r="D341" s="13"/>
      <c r="E341" s="176"/>
      <c r="F341" s="13"/>
      <c r="G341" s="13"/>
      <c r="H341" s="13"/>
      <c r="I341" s="13"/>
      <c r="J341" s="13"/>
      <c r="K341" s="13"/>
      <c r="L341" s="13"/>
      <c r="M341" s="13"/>
      <c r="N341" s="13"/>
      <c r="O341" s="13"/>
      <c r="P341" s="13"/>
      <c r="Q341" s="13"/>
      <c r="R341" s="13"/>
      <c r="S341" s="13"/>
      <c r="T341" s="13"/>
      <c r="U341" s="13"/>
      <c r="V341" s="13"/>
      <c r="W341" s="13"/>
      <c r="X341" s="13"/>
      <c r="Y341" s="13"/>
      <c r="Z341" s="13"/>
    </row>
    <row r="342" spans="1:27" ht="15.75" customHeight="1" x14ac:dyDescent="0.2">
      <c r="A342" s="13"/>
      <c r="B342" s="13"/>
      <c r="C342" s="179"/>
      <c r="D342" s="13"/>
      <c r="E342" s="176"/>
      <c r="F342" s="13"/>
      <c r="G342" s="13"/>
      <c r="H342" s="13"/>
      <c r="I342" s="13"/>
      <c r="J342" s="13"/>
      <c r="K342" s="13"/>
      <c r="L342" s="13"/>
      <c r="M342" s="13"/>
      <c r="N342" s="13"/>
      <c r="O342" s="13"/>
      <c r="P342" s="13"/>
      <c r="Q342" s="13"/>
      <c r="R342" s="13"/>
      <c r="S342" s="13"/>
      <c r="T342" s="13"/>
      <c r="U342" s="13"/>
      <c r="V342" s="13"/>
      <c r="W342" s="13"/>
      <c r="X342" s="13"/>
      <c r="Y342" s="13"/>
      <c r="Z342" s="13"/>
    </row>
    <row r="343" spans="1:27" ht="15.75" customHeight="1" x14ac:dyDescent="0.2">
      <c r="A343" s="13"/>
      <c r="B343" s="13"/>
      <c r="C343" s="179"/>
      <c r="D343" s="13"/>
      <c r="E343" s="176"/>
      <c r="F343" s="13"/>
      <c r="G343" s="13"/>
      <c r="H343" s="13"/>
      <c r="I343" s="13"/>
      <c r="J343" s="13"/>
      <c r="K343" s="13"/>
      <c r="L343" s="13"/>
      <c r="M343" s="13"/>
      <c r="N343" s="13"/>
      <c r="O343" s="13"/>
      <c r="P343" s="13"/>
      <c r="Q343" s="13"/>
      <c r="R343" s="13"/>
      <c r="S343" s="13"/>
      <c r="T343" s="13"/>
      <c r="U343" s="13"/>
      <c r="V343" s="13"/>
      <c r="W343" s="13"/>
      <c r="X343" s="13"/>
      <c r="Y343" s="13"/>
      <c r="Z343" s="13"/>
    </row>
    <row r="344" spans="1:27" ht="15.75" customHeight="1" x14ac:dyDescent="0.2">
      <c r="A344" s="13"/>
      <c r="B344" s="13"/>
      <c r="C344" s="179"/>
      <c r="D344" s="13"/>
      <c r="E344" s="176"/>
      <c r="F344" s="13"/>
      <c r="G344" s="13"/>
      <c r="H344" s="13"/>
      <c r="I344" s="13"/>
      <c r="J344" s="13"/>
      <c r="K344" s="13"/>
      <c r="L344" s="13"/>
      <c r="M344" s="13"/>
      <c r="N344" s="13"/>
      <c r="O344" s="13"/>
      <c r="P344" s="13"/>
      <c r="Q344" s="13"/>
      <c r="R344" s="13"/>
      <c r="S344" s="13"/>
      <c r="T344" s="13"/>
      <c r="U344" s="13"/>
      <c r="V344" s="13"/>
      <c r="W344" s="13"/>
      <c r="X344" s="13"/>
      <c r="Y344" s="13"/>
      <c r="Z344" s="13"/>
    </row>
    <row r="345" spans="1:27" ht="15.75" customHeight="1" x14ac:dyDescent="0.2">
      <c r="A345" s="13"/>
      <c r="B345" s="13"/>
      <c r="C345" s="179"/>
      <c r="D345" s="13"/>
      <c r="E345" s="176"/>
      <c r="F345" s="13"/>
      <c r="G345" s="13"/>
      <c r="H345" s="13"/>
      <c r="I345" s="13"/>
      <c r="J345" s="13"/>
      <c r="K345" s="13"/>
      <c r="L345" s="13"/>
      <c r="M345" s="13"/>
      <c r="N345" s="13"/>
      <c r="O345" s="13"/>
      <c r="P345" s="13"/>
      <c r="Q345" s="13"/>
      <c r="R345" s="13"/>
      <c r="S345" s="13"/>
      <c r="T345" s="13"/>
      <c r="U345" s="13"/>
      <c r="V345" s="13"/>
      <c r="W345" s="13"/>
      <c r="X345" s="13"/>
      <c r="Y345" s="13"/>
      <c r="Z345" s="13"/>
    </row>
    <row r="346" spans="1:27" ht="15.75" customHeight="1" x14ac:dyDescent="0.2">
      <c r="A346" s="13"/>
      <c r="B346" s="13"/>
      <c r="C346" s="179"/>
      <c r="D346" s="13"/>
      <c r="E346" s="176"/>
      <c r="F346" s="13"/>
      <c r="G346" s="13"/>
      <c r="H346" s="13"/>
      <c r="I346" s="13"/>
      <c r="J346" s="13"/>
      <c r="K346" s="13"/>
      <c r="L346" s="13"/>
      <c r="M346" s="13"/>
      <c r="N346" s="13"/>
      <c r="O346" s="13"/>
      <c r="P346" s="13"/>
      <c r="Q346" s="13"/>
      <c r="R346" s="13"/>
      <c r="S346" s="13"/>
      <c r="T346" s="13"/>
      <c r="U346" s="13"/>
      <c r="V346" s="13"/>
      <c r="W346" s="13"/>
      <c r="X346" s="13"/>
      <c r="Y346" s="13"/>
      <c r="Z346" s="13"/>
    </row>
    <row r="347" spans="1:27" ht="15.75" customHeight="1" x14ac:dyDescent="0.2">
      <c r="A347" s="13"/>
      <c r="B347" s="13"/>
      <c r="C347" s="179"/>
      <c r="D347" s="13"/>
      <c r="E347" s="176"/>
      <c r="F347" s="13"/>
      <c r="G347" s="13"/>
      <c r="H347" s="13"/>
      <c r="I347" s="13"/>
      <c r="J347" s="13"/>
      <c r="K347" s="13"/>
      <c r="L347" s="13"/>
      <c r="M347" s="13"/>
      <c r="N347" s="13"/>
      <c r="O347" s="13"/>
      <c r="P347" s="13"/>
      <c r="Q347" s="13"/>
      <c r="R347" s="13"/>
      <c r="S347" s="13"/>
      <c r="T347" s="13"/>
      <c r="U347" s="13"/>
      <c r="V347" s="13"/>
      <c r="W347" s="13"/>
      <c r="X347" s="13"/>
      <c r="Y347" s="13"/>
      <c r="Z347" s="13"/>
    </row>
    <row r="348" spans="1:27" ht="15.75" customHeight="1" x14ac:dyDescent="0.2">
      <c r="A348" s="13"/>
      <c r="B348" s="13"/>
      <c r="C348" s="179"/>
      <c r="D348" s="13"/>
      <c r="E348" s="176"/>
      <c r="F348" s="13"/>
      <c r="G348" s="13"/>
      <c r="H348" s="13"/>
      <c r="I348" s="13"/>
      <c r="J348" s="13"/>
      <c r="K348" s="13"/>
      <c r="L348" s="13"/>
      <c r="M348" s="13"/>
      <c r="N348" s="13"/>
      <c r="O348" s="13"/>
      <c r="P348" s="13"/>
      <c r="Q348" s="13"/>
      <c r="R348" s="13"/>
      <c r="S348" s="13"/>
      <c r="T348" s="13"/>
      <c r="U348" s="13"/>
      <c r="V348" s="13"/>
      <c r="W348" s="13"/>
      <c r="X348" s="13"/>
      <c r="Y348" s="13"/>
      <c r="Z348" s="13"/>
    </row>
    <row r="349" spans="1:27" ht="15.75" customHeight="1" x14ac:dyDescent="0.2">
      <c r="A349" s="13"/>
      <c r="B349" s="13"/>
      <c r="C349" s="179"/>
      <c r="D349" s="13"/>
      <c r="E349" s="176"/>
      <c r="F349" s="13"/>
      <c r="G349" s="13"/>
      <c r="H349" s="13"/>
      <c r="I349" s="13"/>
      <c r="J349" s="13"/>
      <c r="K349" s="13"/>
      <c r="L349" s="13"/>
      <c r="M349" s="13"/>
      <c r="N349" s="13"/>
      <c r="O349" s="13"/>
      <c r="P349" s="13"/>
      <c r="Q349" s="13"/>
      <c r="R349" s="13"/>
      <c r="S349" s="13"/>
      <c r="T349" s="13"/>
      <c r="U349" s="13"/>
      <c r="V349" s="13"/>
      <c r="W349" s="13"/>
      <c r="X349" s="13"/>
      <c r="Y349" s="13"/>
      <c r="Z349" s="13"/>
    </row>
    <row r="350" spans="1:27" ht="15.75" customHeight="1" x14ac:dyDescent="0.2">
      <c r="A350" s="13"/>
      <c r="B350" s="13"/>
      <c r="C350" s="179"/>
      <c r="D350" s="13"/>
      <c r="E350" s="176"/>
      <c r="F350" s="13"/>
      <c r="G350" s="13"/>
      <c r="H350" s="13"/>
      <c r="I350" s="13"/>
      <c r="J350" s="13"/>
      <c r="K350" s="13"/>
      <c r="L350" s="13"/>
      <c r="M350" s="13"/>
      <c r="N350" s="13"/>
      <c r="O350" s="13"/>
      <c r="P350" s="13"/>
      <c r="Q350" s="13"/>
      <c r="R350" s="13"/>
      <c r="S350" s="13"/>
      <c r="T350" s="13"/>
      <c r="U350" s="13"/>
      <c r="V350" s="13"/>
      <c r="W350" s="13"/>
      <c r="X350" s="13"/>
      <c r="Y350" s="13"/>
      <c r="Z350" s="13"/>
    </row>
    <row r="351" spans="1:27" ht="15.75" customHeight="1" x14ac:dyDescent="0.2">
      <c r="A351" s="13"/>
      <c r="B351" s="13"/>
      <c r="C351" s="179"/>
      <c r="D351" s="13"/>
      <c r="E351" s="176"/>
      <c r="F351" s="13"/>
      <c r="G351" s="13"/>
      <c r="H351" s="13"/>
      <c r="I351" s="13"/>
      <c r="J351" s="13"/>
      <c r="K351" s="13"/>
      <c r="L351" s="13"/>
      <c r="M351" s="13"/>
      <c r="N351" s="13"/>
      <c r="O351" s="13"/>
      <c r="P351" s="13"/>
      <c r="Q351" s="13"/>
      <c r="R351" s="13"/>
      <c r="S351" s="13"/>
      <c r="T351" s="13"/>
      <c r="U351" s="13"/>
      <c r="V351" s="13"/>
      <c r="W351" s="13"/>
      <c r="X351" s="13"/>
      <c r="Y351" s="13"/>
      <c r="Z351" s="13"/>
    </row>
    <row r="352" spans="1:27" ht="15.75" customHeight="1" x14ac:dyDescent="0.2">
      <c r="A352" s="13"/>
      <c r="B352" s="13"/>
      <c r="C352" s="179"/>
      <c r="D352" s="13"/>
      <c r="E352" s="176"/>
      <c r="F352" s="13"/>
      <c r="G352" s="13"/>
      <c r="H352" s="13"/>
      <c r="I352" s="13"/>
      <c r="J352" s="13"/>
      <c r="K352" s="13"/>
      <c r="L352" s="13"/>
      <c r="M352" s="13"/>
      <c r="N352" s="13"/>
      <c r="O352" s="13"/>
      <c r="P352" s="13"/>
      <c r="Q352" s="13"/>
      <c r="R352" s="13"/>
      <c r="S352" s="13"/>
      <c r="T352" s="13"/>
      <c r="U352" s="13"/>
      <c r="V352" s="13"/>
      <c r="W352" s="13"/>
      <c r="X352" s="13"/>
      <c r="Y352" s="13"/>
      <c r="Z352" s="13"/>
    </row>
    <row r="353" spans="1:26" ht="15.75" customHeight="1" x14ac:dyDescent="0.2">
      <c r="A353" s="13"/>
      <c r="B353" s="13"/>
      <c r="C353" s="179"/>
      <c r="D353" s="13"/>
      <c r="E353" s="176"/>
      <c r="F353" s="13"/>
      <c r="G353" s="13"/>
      <c r="H353" s="13"/>
      <c r="I353" s="13"/>
      <c r="J353" s="13"/>
      <c r="K353" s="13"/>
      <c r="L353" s="13"/>
      <c r="M353" s="13"/>
      <c r="N353" s="13"/>
      <c r="O353" s="13"/>
      <c r="P353" s="13"/>
      <c r="Q353" s="13"/>
      <c r="R353" s="13"/>
      <c r="S353" s="13"/>
      <c r="T353" s="13"/>
      <c r="U353" s="13"/>
      <c r="V353" s="13"/>
      <c r="W353" s="13"/>
      <c r="X353" s="13"/>
      <c r="Y353" s="13"/>
      <c r="Z353" s="13"/>
    </row>
    <row r="354" spans="1:26" ht="15.75" customHeight="1" x14ac:dyDescent="0.2">
      <c r="A354" s="13"/>
      <c r="B354" s="13"/>
      <c r="C354" s="179"/>
      <c r="D354" s="13"/>
      <c r="E354" s="176"/>
      <c r="F354" s="13"/>
      <c r="G354" s="13"/>
      <c r="H354" s="13"/>
      <c r="I354" s="13"/>
      <c r="J354" s="13"/>
      <c r="K354" s="13"/>
      <c r="L354" s="13"/>
      <c r="M354" s="13"/>
      <c r="N354" s="13"/>
      <c r="O354" s="13"/>
      <c r="P354" s="13"/>
      <c r="Q354" s="13"/>
      <c r="R354" s="13"/>
      <c r="S354" s="13"/>
      <c r="T354" s="13"/>
      <c r="U354" s="13"/>
      <c r="V354" s="13"/>
      <c r="W354" s="13"/>
      <c r="X354" s="13"/>
      <c r="Y354" s="13"/>
      <c r="Z354" s="13"/>
    </row>
    <row r="355" spans="1:26" ht="15.75" customHeight="1" x14ac:dyDescent="0.2">
      <c r="A355" s="13"/>
      <c r="B355" s="13"/>
      <c r="C355" s="179"/>
      <c r="D355" s="13"/>
      <c r="E355" s="176"/>
      <c r="F355" s="13"/>
      <c r="G355" s="13"/>
      <c r="H355" s="13"/>
      <c r="I355" s="13"/>
      <c r="J355" s="13"/>
      <c r="K355" s="13"/>
      <c r="L355" s="13"/>
      <c r="M355" s="13"/>
      <c r="N355" s="13"/>
      <c r="O355" s="13"/>
      <c r="P355" s="13"/>
      <c r="Q355" s="13"/>
      <c r="R355" s="13"/>
      <c r="S355" s="13"/>
      <c r="T355" s="13"/>
      <c r="U355" s="13"/>
      <c r="V355" s="13"/>
      <c r="W355" s="13"/>
      <c r="X355" s="13"/>
      <c r="Y355" s="13"/>
      <c r="Z355" s="13"/>
    </row>
    <row r="356" spans="1:26" ht="15.75" customHeight="1" x14ac:dyDescent="0.2">
      <c r="A356" s="13"/>
      <c r="B356" s="13"/>
      <c r="C356" s="179"/>
      <c r="D356" s="13"/>
      <c r="E356" s="176"/>
      <c r="F356" s="13"/>
      <c r="G356" s="13"/>
      <c r="H356" s="13"/>
      <c r="I356" s="13"/>
      <c r="J356" s="13"/>
      <c r="K356" s="13"/>
      <c r="L356" s="13"/>
      <c r="M356" s="13"/>
      <c r="N356" s="13"/>
      <c r="O356" s="13"/>
      <c r="P356" s="13"/>
      <c r="Q356" s="13"/>
      <c r="R356" s="13"/>
      <c r="S356" s="13"/>
      <c r="T356" s="13"/>
      <c r="U356" s="13"/>
      <c r="V356" s="13"/>
      <c r="W356" s="13"/>
      <c r="X356" s="13"/>
      <c r="Y356" s="13"/>
      <c r="Z356" s="13"/>
    </row>
    <row r="357" spans="1:26" ht="15.75" customHeight="1" x14ac:dyDescent="0.2">
      <c r="A357" s="13"/>
      <c r="B357" s="13"/>
      <c r="C357" s="179"/>
      <c r="D357" s="13"/>
      <c r="E357" s="176"/>
      <c r="F357" s="13"/>
      <c r="G357" s="13"/>
      <c r="H357" s="13"/>
      <c r="I357" s="13"/>
      <c r="J357" s="13"/>
      <c r="K357" s="13"/>
      <c r="L357" s="13"/>
      <c r="M357" s="13"/>
      <c r="N357" s="13"/>
      <c r="O357" s="13"/>
      <c r="P357" s="13"/>
      <c r="Q357" s="13"/>
      <c r="R357" s="13"/>
      <c r="S357" s="13"/>
      <c r="T357" s="13"/>
      <c r="U357" s="13"/>
      <c r="V357" s="13"/>
      <c r="W357" s="13"/>
      <c r="X357" s="13"/>
      <c r="Y357" s="13"/>
      <c r="Z357" s="13"/>
    </row>
    <row r="358" spans="1:26" ht="15.75" customHeight="1" x14ac:dyDescent="0.2">
      <c r="A358" s="13"/>
      <c r="B358" s="13"/>
      <c r="C358" s="179"/>
      <c r="D358" s="13"/>
      <c r="E358" s="176"/>
      <c r="F358" s="13"/>
      <c r="G358" s="13"/>
      <c r="H358" s="13"/>
      <c r="I358" s="13"/>
      <c r="J358" s="13"/>
      <c r="K358" s="13"/>
      <c r="L358" s="13"/>
      <c r="M358" s="13"/>
      <c r="N358" s="13"/>
      <c r="O358" s="13"/>
      <c r="P358" s="13"/>
      <c r="Q358" s="13"/>
      <c r="R358" s="13"/>
      <c r="S358" s="13"/>
      <c r="T358" s="13"/>
      <c r="U358" s="13"/>
      <c r="V358" s="13"/>
      <c r="W358" s="13"/>
      <c r="X358" s="13"/>
      <c r="Y358" s="13"/>
      <c r="Z358" s="13"/>
    </row>
    <row r="359" spans="1:26" ht="15.75" customHeight="1" x14ac:dyDescent="0.2">
      <c r="A359" s="13"/>
      <c r="B359" s="13"/>
      <c r="C359" s="179"/>
      <c r="D359" s="13"/>
      <c r="E359" s="176"/>
      <c r="F359" s="13"/>
      <c r="G359" s="13"/>
      <c r="H359" s="13"/>
      <c r="I359" s="13"/>
      <c r="J359" s="13"/>
      <c r="K359" s="13"/>
      <c r="L359" s="13"/>
      <c r="M359" s="13"/>
      <c r="N359" s="13"/>
      <c r="O359" s="13"/>
      <c r="P359" s="13"/>
      <c r="Q359" s="13"/>
      <c r="R359" s="13"/>
      <c r="S359" s="13"/>
      <c r="T359" s="13"/>
      <c r="U359" s="13"/>
      <c r="V359" s="13"/>
      <c r="W359" s="13"/>
      <c r="X359" s="13"/>
      <c r="Y359" s="13"/>
      <c r="Z359" s="13"/>
    </row>
    <row r="360" spans="1:26" ht="15.75" customHeight="1" x14ac:dyDescent="0.2">
      <c r="A360" s="13"/>
      <c r="B360" s="13"/>
      <c r="C360" s="179"/>
      <c r="D360" s="13"/>
      <c r="E360" s="176"/>
      <c r="F360" s="13"/>
      <c r="G360" s="13"/>
      <c r="H360" s="13"/>
      <c r="I360" s="13"/>
      <c r="J360" s="13"/>
      <c r="K360" s="13"/>
      <c r="L360" s="13"/>
      <c r="M360" s="13"/>
      <c r="N360" s="13"/>
      <c r="O360" s="13"/>
      <c r="P360" s="13"/>
      <c r="Q360" s="13"/>
      <c r="R360" s="13"/>
      <c r="S360" s="13"/>
      <c r="T360" s="13"/>
      <c r="U360" s="13"/>
      <c r="V360" s="13"/>
      <c r="W360" s="13"/>
      <c r="X360" s="13"/>
      <c r="Y360" s="13"/>
      <c r="Z360" s="13"/>
    </row>
    <row r="361" spans="1:26" ht="15.75" customHeight="1" x14ac:dyDescent="0.2">
      <c r="A361" s="13"/>
      <c r="B361" s="13"/>
      <c r="C361" s="179"/>
      <c r="D361" s="13"/>
      <c r="E361" s="176"/>
      <c r="F361" s="13"/>
      <c r="G361" s="13"/>
      <c r="H361" s="13"/>
      <c r="I361" s="13"/>
      <c r="J361" s="13"/>
      <c r="K361" s="13"/>
      <c r="L361" s="13"/>
      <c r="M361" s="13"/>
      <c r="N361" s="13"/>
      <c r="O361" s="13"/>
      <c r="P361" s="13"/>
      <c r="Q361" s="13"/>
      <c r="R361" s="13"/>
      <c r="S361" s="13"/>
      <c r="T361" s="13"/>
      <c r="U361" s="13"/>
      <c r="V361" s="13"/>
      <c r="W361" s="13"/>
      <c r="X361" s="13"/>
      <c r="Y361" s="13"/>
      <c r="Z361" s="13"/>
    </row>
    <row r="362" spans="1:26" ht="15.75" customHeight="1" x14ac:dyDescent="0.2">
      <c r="A362" s="13"/>
      <c r="B362" s="13"/>
      <c r="C362" s="179"/>
      <c r="D362" s="13"/>
      <c r="E362" s="176"/>
      <c r="F362" s="13"/>
      <c r="G362" s="13"/>
      <c r="H362" s="13"/>
      <c r="I362" s="13"/>
      <c r="J362" s="13"/>
      <c r="K362" s="13"/>
      <c r="L362" s="13"/>
      <c r="M362" s="13"/>
      <c r="N362" s="13"/>
      <c r="O362" s="13"/>
      <c r="P362" s="13"/>
      <c r="Q362" s="13"/>
      <c r="R362" s="13"/>
      <c r="S362" s="13"/>
      <c r="T362" s="13"/>
      <c r="U362" s="13"/>
      <c r="V362" s="13"/>
      <c r="W362" s="13"/>
      <c r="X362" s="13"/>
      <c r="Y362" s="13"/>
      <c r="Z362" s="13"/>
    </row>
    <row r="363" spans="1:26" ht="15.75" customHeight="1" x14ac:dyDescent="0.2">
      <c r="A363" s="13"/>
      <c r="B363" s="13"/>
      <c r="C363" s="179"/>
      <c r="D363" s="13"/>
      <c r="E363" s="176"/>
      <c r="F363" s="13"/>
      <c r="G363" s="13"/>
      <c r="H363" s="13"/>
      <c r="I363" s="13"/>
      <c r="J363" s="13"/>
      <c r="K363" s="13"/>
      <c r="L363" s="13"/>
      <c r="M363" s="13"/>
      <c r="N363" s="13"/>
      <c r="O363" s="13"/>
      <c r="P363" s="13"/>
      <c r="Q363" s="13"/>
      <c r="R363" s="13"/>
      <c r="S363" s="13"/>
      <c r="T363" s="13"/>
      <c r="U363" s="13"/>
      <c r="V363" s="13"/>
      <c r="W363" s="13"/>
      <c r="X363" s="13"/>
      <c r="Y363" s="13"/>
      <c r="Z363" s="13"/>
    </row>
    <row r="364" spans="1:26" ht="15.75" customHeight="1" x14ac:dyDescent="0.2">
      <c r="A364" s="13"/>
      <c r="B364" s="13"/>
      <c r="C364" s="179"/>
      <c r="D364" s="13"/>
      <c r="E364" s="176"/>
      <c r="F364" s="13"/>
      <c r="G364" s="13"/>
      <c r="H364" s="13"/>
      <c r="I364" s="13"/>
      <c r="J364" s="13"/>
      <c r="K364" s="13"/>
      <c r="L364" s="13"/>
      <c r="M364" s="13"/>
      <c r="N364" s="13"/>
      <c r="O364" s="13"/>
      <c r="P364" s="13"/>
      <c r="Q364" s="13"/>
      <c r="R364" s="13"/>
      <c r="S364" s="13"/>
      <c r="T364" s="13"/>
      <c r="U364" s="13"/>
      <c r="V364" s="13"/>
      <c r="W364" s="13"/>
      <c r="X364" s="13"/>
      <c r="Y364" s="13"/>
      <c r="Z364" s="13"/>
    </row>
    <row r="365" spans="1:26" ht="15.75" customHeight="1" x14ac:dyDescent="0.2">
      <c r="A365" s="13"/>
      <c r="B365" s="13"/>
      <c r="C365" s="179"/>
      <c r="D365" s="13"/>
      <c r="E365" s="176"/>
      <c r="F365" s="13"/>
      <c r="G365" s="13"/>
      <c r="H365" s="13"/>
      <c r="I365" s="13"/>
      <c r="J365" s="13"/>
      <c r="K365" s="13"/>
      <c r="L365" s="13"/>
      <c r="M365" s="13"/>
      <c r="N365" s="13"/>
      <c r="O365" s="13"/>
      <c r="P365" s="13"/>
      <c r="Q365" s="13"/>
      <c r="R365" s="13"/>
      <c r="S365" s="13"/>
      <c r="T365" s="13"/>
      <c r="U365" s="13"/>
      <c r="V365" s="13"/>
      <c r="W365" s="13"/>
      <c r="X365" s="13"/>
      <c r="Y365" s="13"/>
      <c r="Z365" s="13"/>
    </row>
    <row r="366" spans="1:26" ht="15.75" customHeight="1" x14ac:dyDescent="0.2">
      <c r="A366" s="13"/>
      <c r="B366" s="13"/>
      <c r="C366" s="179"/>
      <c r="D366" s="13"/>
      <c r="E366" s="176"/>
      <c r="F366" s="13"/>
      <c r="G366" s="13"/>
      <c r="H366" s="13"/>
      <c r="I366" s="13"/>
      <c r="J366" s="13"/>
      <c r="K366" s="13"/>
      <c r="L366" s="13"/>
      <c r="M366" s="13"/>
      <c r="N366" s="13"/>
      <c r="O366" s="13"/>
      <c r="P366" s="13"/>
      <c r="Q366" s="13"/>
      <c r="R366" s="13"/>
      <c r="S366" s="13"/>
      <c r="T366" s="13"/>
      <c r="U366" s="13"/>
      <c r="V366" s="13"/>
      <c r="W366" s="13"/>
      <c r="X366" s="13"/>
      <c r="Y366" s="13"/>
      <c r="Z366" s="13"/>
    </row>
    <row r="367" spans="1:26" ht="15.75" customHeight="1" x14ac:dyDescent="0.2">
      <c r="A367" s="13"/>
      <c r="B367" s="13"/>
      <c r="C367" s="179"/>
      <c r="D367" s="13"/>
      <c r="E367" s="176"/>
      <c r="F367" s="13"/>
      <c r="G367" s="13"/>
      <c r="H367" s="13"/>
      <c r="I367" s="13"/>
      <c r="J367" s="13"/>
      <c r="K367" s="13"/>
      <c r="L367" s="13"/>
      <c r="M367" s="13"/>
      <c r="N367" s="13"/>
      <c r="O367" s="13"/>
      <c r="P367" s="13"/>
      <c r="Q367" s="13"/>
      <c r="R367" s="13"/>
      <c r="S367" s="13"/>
      <c r="T367" s="13"/>
      <c r="U367" s="13"/>
      <c r="V367" s="13"/>
      <c r="W367" s="13"/>
      <c r="X367" s="13"/>
      <c r="Y367" s="13"/>
      <c r="Z367" s="13"/>
    </row>
    <row r="368" spans="1:26" ht="15.75" customHeight="1" x14ac:dyDescent="0.2">
      <c r="A368" s="13"/>
      <c r="B368" s="13"/>
      <c r="C368" s="179"/>
      <c r="D368" s="13"/>
      <c r="E368" s="176"/>
      <c r="F368" s="13"/>
      <c r="G368" s="13"/>
      <c r="H368" s="13"/>
      <c r="I368" s="13"/>
      <c r="J368" s="13"/>
      <c r="K368" s="13"/>
      <c r="L368" s="13"/>
      <c r="M368" s="13"/>
      <c r="N368" s="13"/>
      <c r="O368" s="13"/>
      <c r="P368" s="13"/>
      <c r="Q368" s="13"/>
      <c r="R368" s="13"/>
      <c r="S368" s="13"/>
      <c r="T368" s="13"/>
      <c r="U368" s="13"/>
      <c r="V368" s="13"/>
      <c r="W368" s="13"/>
      <c r="X368" s="13"/>
      <c r="Y368" s="13"/>
      <c r="Z368" s="13"/>
    </row>
    <row r="369" spans="1:26" ht="15.75" customHeight="1" x14ac:dyDescent="0.2">
      <c r="A369" s="13"/>
      <c r="B369" s="13"/>
      <c r="C369" s="179"/>
      <c r="D369" s="13"/>
      <c r="E369" s="176"/>
      <c r="F369" s="13"/>
      <c r="G369" s="13"/>
      <c r="H369" s="13"/>
      <c r="I369" s="13"/>
      <c r="J369" s="13"/>
      <c r="K369" s="13"/>
      <c r="L369" s="13"/>
      <c r="M369" s="13"/>
      <c r="N369" s="13"/>
      <c r="O369" s="13"/>
      <c r="P369" s="13"/>
      <c r="Q369" s="13"/>
      <c r="R369" s="13"/>
      <c r="S369" s="13"/>
      <c r="T369" s="13"/>
      <c r="U369" s="13"/>
      <c r="V369" s="13"/>
      <c r="W369" s="13"/>
      <c r="X369" s="13"/>
      <c r="Y369" s="13"/>
      <c r="Z369" s="13"/>
    </row>
    <row r="370" spans="1:26" ht="15.75" customHeight="1" x14ac:dyDescent="0.2">
      <c r="A370" s="13"/>
      <c r="B370" s="13"/>
      <c r="C370" s="179"/>
      <c r="D370" s="13"/>
      <c r="E370" s="176"/>
      <c r="F370" s="13"/>
      <c r="G370" s="13"/>
      <c r="H370" s="13"/>
      <c r="I370" s="13"/>
      <c r="J370" s="13"/>
      <c r="K370" s="13"/>
      <c r="L370" s="13"/>
      <c r="M370" s="13"/>
      <c r="N370" s="13"/>
      <c r="O370" s="13"/>
      <c r="P370" s="13"/>
      <c r="Q370" s="13"/>
      <c r="R370" s="13"/>
      <c r="S370" s="13"/>
      <c r="T370" s="13"/>
      <c r="U370" s="13"/>
      <c r="V370" s="13"/>
      <c r="W370" s="13"/>
      <c r="X370" s="13"/>
      <c r="Y370" s="13"/>
      <c r="Z370" s="13"/>
    </row>
    <row r="371" spans="1:26" ht="15.75" customHeight="1" x14ac:dyDescent="0.2">
      <c r="A371" s="13"/>
      <c r="B371" s="13"/>
      <c r="C371" s="179"/>
      <c r="D371" s="13"/>
      <c r="E371" s="176"/>
      <c r="F371" s="13"/>
      <c r="G371" s="13"/>
      <c r="H371" s="13"/>
      <c r="I371" s="13"/>
      <c r="J371" s="13"/>
      <c r="K371" s="13"/>
      <c r="L371" s="13"/>
      <c r="M371" s="13"/>
      <c r="N371" s="13"/>
      <c r="O371" s="13"/>
      <c r="P371" s="13"/>
      <c r="Q371" s="13"/>
      <c r="R371" s="13"/>
      <c r="S371" s="13"/>
      <c r="T371" s="13"/>
      <c r="U371" s="13"/>
      <c r="V371" s="13"/>
      <c r="W371" s="13"/>
      <c r="X371" s="13"/>
      <c r="Y371" s="13"/>
      <c r="Z371" s="13"/>
    </row>
    <row r="372" spans="1:26" ht="15.75" customHeight="1" x14ac:dyDescent="0.2">
      <c r="A372" s="13"/>
      <c r="B372" s="13"/>
      <c r="C372" s="179"/>
      <c r="D372" s="13"/>
      <c r="E372" s="176"/>
      <c r="F372" s="13"/>
      <c r="G372" s="13"/>
      <c r="H372" s="13"/>
      <c r="I372" s="13"/>
      <c r="J372" s="13"/>
      <c r="K372" s="13"/>
      <c r="L372" s="13"/>
      <c r="M372" s="13"/>
      <c r="N372" s="13"/>
      <c r="O372" s="13"/>
      <c r="P372" s="13"/>
      <c r="Q372" s="13"/>
      <c r="R372" s="13"/>
      <c r="S372" s="13"/>
      <c r="T372" s="13"/>
      <c r="U372" s="13"/>
      <c r="V372" s="13"/>
      <c r="W372" s="13"/>
      <c r="X372" s="13"/>
      <c r="Y372" s="13"/>
      <c r="Z372" s="13"/>
    </row>
    <row r="373" spans="1:26" ht="15.75" customHeight="1" x14ac:dyDescent="0.2">
      <c r="A373" s="13"/>
      <c r="B373" s="13"/>
      <c r="C373" s="179"/>
      <c r="D373" s="13"/>
      <c r="E373" s="176"/>
      <c r="F373" s="13"/>
      <c r="G373" s="13"/>
      <c r="H373" s="13"/>
      <c r="I373" s="13"/>
      <c r="J373" s="13"/>
      <c r="K373" s="13"/>
      <c r="L373" s="13"/>
      <c r="M373" s="13"/>
      <c r="N373" s="13"/>
      <c r="O373" s="13"/>
      <c r="P373" s="13"/>
      <c r="Q373" s="13"/>
      <c r="R373" s="13"/>
      <c r="S373" s="13"/>
      <c r="T373" s="13"/>
      <c r="U373" s="13"/>
      <c r="V373" s="13"/>
      <c r="W373" s="13"/>
      <c r="X373" s="13"/>
      <c r="Y373" s="13"/>
      <c r="Z373" s="13"/>
    </row>
    <row r="374" spans="1:26" ht="15.75" customHeight="1" x14ac:dyDescent="0.2">
      <c r="A374" s="13"/>
      <c r="B374" s="13"/>
      <c r="C374" s="179"/>
      <c r="D374" s="13"/>
      <c r="E374" s="176"/>
      <c r="F374" s="13"/>
      <c r="G374" s="13"/>
      <c r="H374" s="13"/>
      <c r="I374" s="13"/>
      <c r="J374" s="13"/>
      <c r="K374" s="13"/>
      <c r="L374" s="13"/>
      <c r="M374" s="13"/>
      <c r="N374" s="13"/>
      <c r="O374" s="13"/>
      <c r="P374" s="13"/>
      <c r="Q374" s="13"/>
      <c r="R374" s="13"/>
      <c r="S374" s="13"/>
      <c r="T374" s="13"/>
      <c r="U374" s="13"/>
      <c r="V374" s="13"/>
      <c r="W374" s="13"/>
      <c r="X374" s="13"/>
      <c r="Y374" s="13"/>
      <c r="Z374" s="13"/>
    </row>
    <row r="375" spans="1:26" ht="15.75" customHeight="1" x14ac:dyDescent="0.2">
      <c r="A375" s="13"/>
      <c r="B375" s="13"/>
      <c r="C375" s="179"/>
      <c r="D375" s="13"/>
      <c r="E375" s="176"/>
      <c r="F375" s="13"/>
      <c r="G375" s="13"/>
      <c r="H375" s="13"/>
      <c r="I375" s="13"/>
      <c r="J375" s="13"/>
      <c r="K375" s="13"/>
      <c r="L375" s="13"/>
      <c r="M375" s="13"/>
      <c r="N375" s="13"/>
      <c r="O375" s="13"/>
      <c r="P375" s="13"/>
      <c r="Q375" s="13"/>
      <c r="R375" s="13"/>
      <c r="S375" s="13"/>
      <c r="T375" s="13"/>
      <c r="U375" s="13"/>
      <c r="V375" s="13"/>
      <c r="W375" s="13"/>
      <c r="X375" s="13"/>
      <c r="Y375" s="13"/>
      <c r="Z375" s="13"/>
    </row>
    <row r="376" spans="1:26" ht="15.75" customHeight="1" x14ac:dyDescent="0.2">
      <c r="A376" s="13"/>
      <c r="B376" s="13"/>
      <c r="C376" s="179"/>
      <c r="D376" s="13"/>
      <c r="E376" s="176"/>
      <c r="F376" s="13"/>
      <c r="G376" s="13"/>
      <c r="H376" s="13"/>
      <c r="I376" s="13"/>
      <c r="J376" s="13"/>
      <c r="K376" s="13"/>
      <c r="L376" s="13"/>
      <c r="M376" s="13"/>
      <c r="N376" s="13"/>
      <c r="O376" s="13"/>
      <c r="P376" s="13"/>
      <c r="Q376" s="13"/>
      <c r="R376" s="13"/>
      <c r="S376" s="13"/>
      <c r="T376" s="13"/>
      <c r="U376" s="13"/>
      <c r="V376" s="13"/>
      <c r="W376" s="13"/>
      <c r="X376" s="13"/>
      <c r="Y376" s="13"/>
      <c r="Z376" s="13"/>
    </row>
    <row r="377" spans="1:26" ht="15.75" customHeight="1" x14ac:dyDescent="0.2">
      <c r="A377" s="13"/>
      <c r="B377" s="13"/>
      <c r="C377" s="179"/>
      <c r="D377" s="13"/>
      <c r="E377" s="176"/>
      <c r="F377" s="13"/>
      <c r="G377" s="13"/>
      <c r="H377" s="13"/>
      <c r="I377" s="13"/>
      <c r="J377" s="13"/>
      <c r="K377" s="13"/>
      <c r="L377" s="13"/>
      <c r="M377" s="13"/>
      <c r="N377" s="13"/>
      <c r="O377" s="13"/>
      <c r="P377" s="13"/>
      <c r="Q377" s="13"/>
      <c r="R377" s="13"/>
      <c r="S377" s="13"/>
      <c r="T377" s="13"/>
      <c r="U377" s="13"/>
      <c r="V377" s="13"/>
      <c r="W377" s="13"/>
      <c r="X377" s="13"/>
      <c r="Y377" s="13"/>
      <c r="Z377" s="13"/>
    </row>
    <row r="378" spans="1:26" ht="15.75" customHeight="1" x14ac:dyDescent="0.2">
      <c r="A378" s="13"/>
      <c r="B378" s="13"/>
      <c r="C378" s="179"/>
      <c r="D378" s="13"/>
      <c r="E378" s="176"/>
      <c r="F378" s="13"/>
      <c r="G378" s="13"/>
      <c r="H378" s="13"/>
      <c r="I378" s="13"/>
      <c r="J378" s="13"/>
      <c r="K378" s="13"/>
      <c r="L378" s="13"/>
      <c r="M378" s="13"/>
      <c r="N378" s="13"/>
      <c r="O378" s="13"/>
      <c r="P378" s="13"/>
      <c r="Q378" s="13"/>
      <c r="R378" s="13"/>
      <c r="S378" s="13"/>
      <c r="T378" s="13"/>
      <c r="U378" s="13"/>
      <c r="V378" s="13"/>
      <c r="W378" s="13"/>
      <c r="X378" s="13"/>
      <c r="Y378" s="13"/>
      <c r="Z378" s="13"/>
    </row>
    <row r="379" spans="1:26" ht="15.75" customHeight="1" x14ac:dyDescent="0.2">
      <c r="A379" s="13"/>
      <c r="B379" s="13"/>
      <c r="C379" s="179"/>
      <c r="D379" s="13"/>
      <c r="E379" s="176"/>
      <c r="F379" s="13"/>
      <c r="G379" s="13"/>
      <c r="H379" s="13"/>
      <c r="I379" s="13"/>
      <c r="J379" s="13"/>
      <c r="K379" s="13"/>
      <c r="L379" s="13"/>
      <c r="M379" s="13"/>
      <c r="N379" s="13"/>
      <c r="O379" s="13"/>
      <c r="P379" s="13"/>
      <c r="Q379" s="13"/>
      <c r="R379" s="13"/>
      <c r="S379" s="13"/>
      <c r="T379" s="13"/>
      <c r="U379" s="13"/>
      <c r="V379" s="13"/>
      <c r="W379" s="13"/>
      <c r="X379" s="13"/>
      <c r="Y379" s="13"/>
      <c r="Z379" s="13"/>
    </row>
    <row r="380" spans="1:26" ht="15.75" customHeight="1" x14ac:dyDescent="0.2">
      <c r="A380" s="13"/>
      <c r="B380" s="13"/>
      <c r="C380" s="179"/>
      <c r="D380" s="13"/>
      <c r="E380" s="176"/>
      <c r="F380" s="13"/>
      <c r="G380" s="13"/>
      <c r="H380" s="13"/>
      <c r="I380" s="13"/>
      <c r="J380" s="13"/>
      <c r="K380" s="13"/>
      <c r="L380" s="13"/>
      <c r="M380" s="13"/>
      <c r="N380" s="13"/>
      <c r="O380" s="13"/>
      <c r="P380" s="13"/>
      <c r="Q380" s="13"/>
      <c r="R380" s="13"/>
      <c r="S380" s="13"/>
      <c r="T380" s="13"/>
      <c r="U380" s="13"/>
      <c r="V380" s="13"/>
      <c r="W380" s="13"/>
      <c r="X380" s="13"/>
      <c r="Y380" s="13"/>
      <c r="Z380" s="13"/>
    </row>
    <row r="381" spans="1:26" ht="15.75" customHeight="1" x14ac:dyDescent="0.2">
      <c r="A381" s="13"/>
      <c r="B381" s="13"/>
      <c r="C381" s="179"/>
      <c r="D381" s="13"/>
      <c r="E381" s="176"/>
      <c r="F381" s="13"/>
      <c r="G381" s="13"/>
      <c r="H381" s="13"/>
      <c r="I381" s="13"/>
      <c r="J381" s="13"/>
      <c r="K381" s="13"/>
      <c r="L381" s="13"/>
      <c r="M381" s="13"/>
      <c r="N381" s="13"/>
      <c r="O381" s="13"/>
      <c r="P381" s="13"/>
      <c r="Q381" s="13"/>
      <c r="R381" s="13"/>
      <c r="S381" s="13"/>
      <c r="T381" s="13"/>
      <c r="U381" s="13"/>
      <c r="V381" s="13"/>
      <c r="W381" s="13"/>
      <c r="X381" s="13"/>
      <c r="Y381" s="13"/>
      <c r="Z381" s="13"/>
    </row>
    <row r="382" spans="1:26" ht="15.75" customHeight="1" x14ac:dyDescent="0.2">
      <c r="A382" s="13"/>
      <c r="B382" s="13"/>
      <c r="C382" s="179"/>
      <c r="D382" s="13"/>
      <c r="E382" s="176"/>
      <c r="F382" s="13"/>
      <c r="G382" s="13"/>
      <c r="H382" s="13"/>
      <c r="I382" s="13"/>
      <c r="J382" s="13"/>
      <c r="K382" s="13"/>
      <c r="L382" s="13"/>
      <c r="M382" s="13"/>
      <c r="N382" s="13"/>
      <c r="O382" s="13"/>
      <c r="P382" s="13"/>
      <c r="Q382" s="13"/>
      <c r="R382" s="13"/>
      <c r="S382" s="13"/>
      <c r="T382" s="13"/>
      <c r="U382" s="13"/>
      <c r="V382" s="13"/>
      <c r="W382" s="13"/>
      <c r="X382" s="13"/>
      <c r="Y382" s="13"/>
      <c r="Z382" s="13"/>
    </row>
    <row r="383" spans="1:26" ht="15.75" customHeight="1" x14ac:dyDescent="0.2">
      <c r="A383" s="13"/>
      <c r="B383" s="13"/>
      <c r="C383" s="179"/>
      <c r="D383" s="13"/>
      <c r="E383" s="176"/>
      <c r="F383" s="13"/>
      <c r="G383" s="13"/>
      <c r="H383" s="13"/>
      <c r="I383" s="13"/>
      <c r="J383" s="13"/>
      <c r="K383" s="13"/>
      <c r="L383" s="13"/>
      <c r="M383" s="13"/>
      <c r="N383" s="13"/>
      <c r="O383" s="13"/>
      <c r="P383" s="13"/>
      <c r="Q383" s="13"/>
      <c r="R383" s="13"/>
      <c r="S383" s="13"/>
      <c r="T383" s="13"/>
      <c r="U383" s="13"/>
      <c r="V383" s="13"/>
      <c r="W383" s="13"/>
      <c r="X383" s="13"/>
      <c r="Y383" s="13"/>
      <c r="Z383" s="13"/>
    </row>
    <row r="384" spans="1:26" ht="15.75" customHeight="1" x14ac:dyDescent="0.2">
      <c r="A384" s="13"/>
      <c r="B384" s="13"/>
      <c r="C384" s="179"/>
      <c r="D384" s="13"/>
      <c r="E384" s="176"/>
      <c r="F384" s="13"/>
      <c r="G384" s="13"/>
      <c r="H384" s="13"/>
      <c r="I384" s="13"/>
      <c r="J384" s="13"/>
      <c r="K384" s="13"/>
      <c r="L384" s="13"/>
      <c r="M384" s="13"/>
      <c r="N384" s="13"/>
      <c r="O384" s="13"/>
      <c r="P384" s="13"/>
      <c r="Q384" s="13"/>
      <c r="R384" s="13"/>
      <c r="S384" s="13"/>
      <c r="T384" s="13"/>
      <c r="U384" s="13"/>
      <c r="V384" s="13"/>
      <c r="W384" s="13"/>
      <c r="X384" s="13"/>
      <c r="Y384" s="13"/>
      <c r="Z384" s="13"/>
    </row>
    <row r="385" spans="1:26" ht="15.75" customHeight="1" x14ac:dyDescent="0.2">
      <c r="A385" s="13"/>
      <c r="B385" s="13"/>
      <c r="C385" s="179"/>
      <c r="D385" s="13"/>
      <c r="E385" s="176"/>
      <c r="F385" s="13"/>
      <c r="G385" s="13"/>
      <c r="H385" s="13"/>
      <c r="I385" s="13"/>
      <c r="J385" s="13"/>
      <c r="K385" s="13"/>
      <c r="L385" s="13"/>
      <c r="M385" s="13"/>
      <c r="N385" s="13"/>
      <c r="O385" s="13"/>
      <c r="P385" s="13"/>
      <c r="Q385" s="13"/>
      <c r="R385" s="13"/>
      <c r="S385" s="13"/>
      <c r="T385" s="13"/>
      <c r="U385" s="13"/>
      <c r="V385" s="13"/>
      <c r="W385" s="13"/>
      <c r="X385" s="13"/>
      <c r="Y385" s="13"/>
      <c r="Z385" s="13"/>
    </row>
    <row r="386" spans="1:26" ht="15.75" customHeight="1" x14ac:dyDescent="0.2">
      <c r="A386" s="13"/>
      <c r="B386" s="13"/>
      <c r="C386" s="179"/>
      <c r="D386" s="13"/>
      <c r="E386" s="176"/>
      <c r="F386" s="13"/>
      <c r="G386" s="13"/>
      <c r="H386" s="13"/>
      <c r="I386" s="13"/>
      <c r="J386" s="13"/>
      <c r="K386" s="13"/>
      <c r="L386" s="13"/>
      <c r="M386" s="13"/>
      <c r="N386" s="13"/>
      <c r="O386" s="13"/>
      <c r="P386" s="13"/>
      <c r="Q386" s="13"/>
      <c r="R386" s="13"/>
      <c r="S386" s="13"/>
      <c r="T386" s="13"/>
      <c r="U386" s="13"/>
      <c r="V386" s="13"/>
      <c r="W386" s="13"/>
      <c r="X386" s="13"/>
      <c r="Y386" s="13"/>
      <c r="Z386" s="13"/>
    </row>
    <row r="387" spans="1:26" ht="15.75" customHeight="1" x14ac:dyDescent="0.2">
      <c r="A387" s="13"/>
      <c r="B387" s="13"/>
      <c r="C387" s="179"/>
      <c r="D387" s="13"/>
      <c r="E387" s="176"/>
      <c r="F387" s="13"/>
      <c r="G387" s="13"/>
      <c r="H387" s="13"/>
      <c r="I387" s="13"/>
      <c r="J387" s="13"/>
      <c r="K387" s="13"/>
      <c r="L387" s="13"/>
      <c r="M387" s="13"/>
      <c r="N387" s="13"/>
      <c r="O387" s="13"/>
      <c r="P387" s="13"/>
      <c r="Q387" s="13"/>
      <c r="R387" s="13"/>
      <c r="S387" s="13"/>
      <c r="T387" s="13"/>
      <c r="U387" s="13"/>
      <c r="V387" s="13"/>
      <c r="W387" s="13"/>
      <c r="X387" s="13"/>
      <c r="Y387" s="13"/>
      <c r="Z387" s="13"/>
    </row>
    <row r="388" spans="1:26" ht="15.75" customHeight="1" x14ac:dyDescent="0.2">
      <c r="A388" s="13"/>
      <c r="B388" s="13"/>
      <c r="C388" s="179"/>
      <c r="D388" s="13"/>
      <c r="E388" s="176"/>
      <c r="F388" s="13"/>
      <c r="G388" s="13"/>
      <c r="H388" s="13"/>
      <c r="I388" s="13"/>
      <c r="J388" s="13"/>
      <c r="K388" s="13"/>
      <c r="L388" s="13"/>
      <c r="M388" s="13"/>
      <c r="N388" s="13"/>
      <c r="O388" s="13"/>
      <c r="P388" s="13"/>
      <c r="Q388" s="13"/>
      <c r="R388" s="13"/>
      <c r="S388" s="13"/>
      <c r="T388" s="13"/>
      <c r="U388" s="13"/>
      <c r="V388" s="13"/>
      <c r="W388" s="13"/>
      <c r="X388" s="13"/>
      <c r="Y388" s="13"/>
      <c r="Z388" s="13"/>
    </row>
    <row r="389" spans="1:26" ht="15.75" customHeight="1" x14ac:dyDescent="0.2">
      <c r="A389" s="13"/>
      <c r="B389" s="13"/>
      <c r="C389" s="179"/>
      <c r="D389" s="13"/>
      <c r="E389" s="176"/>
      <c r="F389" s="13"/>
      <c r="G389" s="13"/>
      <c r="H389" s="13"/>
      <c r="I389" s="13"/>
      <c r="J389" s="13"/>
      <c r="K389" s="13"/>
      <c r="L389" s="13"/>
      <c r="M389" s="13"/>
      <c r="N389" s="13"/>
      <c r="O389" s="13"/>
      <c r="P389" s="13"/>
      <c r="Q389" s="13"/>
      <c r="R389" s="13"/>
      <c r="S389" s="13"/>
      <c r="T389" s="13"/>
      <c r="U389" s="13"/>
      <c r="V389" s="13"/>
      <c r="W389" s="13"/>
      <c r="X389" s="13"/>
      <c r="Y389" s="13"/>
      <c r="Z389" s="13"/>
    </row>
    <row r="390" spans="1:26" ht="15.75" customHeight="1" x14ac:dyDescent="0.2">
      <c r="A390" s="13"/>
      <c r="B390" s="13"/>
      <c r="C390" s="179"/>
      <c r="D390" s="13"/>
      <c r="E390" s="176"/>
      <c r="F390" s="13"/>
      <c r="G390" s="13"/>
      <c r="H390" s="13"/>
      <c r="I390" s="13"/>
      <c r="J390" s="13"/>
      <c r="K390" s="13"/>
      <c r="L390" s="13"/>
      <c r="M390" s="13"/>
      <c r="N390" s="13"/>
      <c r="O390" s="13"/>
      <c r="P390" s="13"/>
      <c r="Q390" s="13"/>
      <c r="R390" s="13"/>
      <c r="S390" s="13"/>
      <c r="T390" s="13"/>
      <c r="U390" s="13"/>
      <c r="V390" s="13"/>
      <c r="W390" s="13"/>
      <c r="X390" s="13"/>
      <c r="Y390" s="13"/>
      <c r="Z390" s="13"/>
    </row>
    <row r="391" spans="1:26" ht="15.75" customHeight="1" x14ac:dyDescent="0.2">
      <c r="A391" s="13"/>
      <c r="B391" s="13"/>
      <c r="C391" s="179"/>
      <c r="D391" s="13"/>
      <c r="E391" s="176"/>
      <c r="F391" s="13"/>
      <c r="G391" s="13"/>
      <c r="H391" s="13"/>
      <c r="I391" s="13"/>
      <c r="J391" s="13"/>
      <c r="K391" s="13"/>
      <c r="L391" s="13"/>
      <c r="M391" s="13"/>
      <c r="N391" s="13"/>
      <c r="O391" s="13"/>
      <c r="P391" s="13"/>
      <c r="Q391" s="13"/>
      <c r="R391" s="13"/>
      <c r="S391" s="13"/>
      <c r="T391" s="13"/>
      <c r="U391" s="13"/>
      <c r="V391" s="13"/>
      <c r="W391" s="13"/>
      <c r="X391" s="13"/>
      <c r="Y391" s="13"/>
      <c r="Z391" s="13"/>
    </row>
    <row r="392" spans="1:26" ht="15.75" customHeight="1" x14ac:dyDescent="0.2">
      <c r="A392" s="13"/>
      <c r="B392" s="13"/>
      <c r="C392" s="179"/>
      <c r="D392" s="13"/>
      <c r="E392" s="176"/>
      <c r="F392" s="13"/>
      <c r="G392" s="13"/>
      <c r="H392" s="13"/>
      <c r="I392" s="13"/>
      <c r="J392" s="13"/>
      <c r="K392" s="13"/>
      <c r="L392" s="13"/>
      <c r="M392" s="13"/>
      <c r="N392" s="13"/>
      <c r="O392" s="13"/>
      <c r="P392" s="13"/>
      <c r="Q392" s="13"/>
      <c r="R392" s="13"/>
      <c r="S392" s="13"/>
      <c r="T392" s="13"/>
      <c r="U392" s="13"/>
      <c r="V392" s="13"/>
      <c r="W392" s="13"/>
      <c r="X392" s="13"/>
      <c r="Y392" s="13"/>
      <c r="Z392" s="13"/>
    </row>
    <row r="393" spans="1:26" ht="15.75" customHeight="1" x14ac:dyDescent="0.2">
      <c r="A393" s="13"/>
      <c r="B393" s="13"/>
      <c r="C393" s="179"/>
      <c r="D393" s="13"/>
      <c r="E393" s="176"/>
      <c r="F393" s="13"/>
      <c r="G393" s="13"/>
      <c r="H393" s="13"/>
      <c r="I393" s="13"/>
      <c r="J393" s="13"/>
      <c r="K393" s="13"/>
      <c r="L393" s="13"/>
      <c r="M393" s="13"/>
      <c r="N393" s="13"/>
      <c r="O393" s="13"/>
      <c r="P393" s="13"/>
      <c r="Q393" s="13"/>
      <c r="R393" s="13"/>
      <c r="S393" s="13"/>
      <c r="T393" s="13"/>
      <c r="U393" s="13"/>
      <c r="V393" s="13"/>
      <c r="W393" s="13"/>
      <c r="X393" s="13"/>
      <c r="Y393" s="13"/>
      <c r="Z393" s="13"/>
    </row>
    <row r="394" spans="1:26" ht="15.75" customHeight="1" x14ac:dyDescent="0.2">
      <c r="A394" s="13"/>
      <c r="B394" s="13"/>
      <c r="C394" s="179"/>
      <c r="D394" s="13"/>
      <c r="E394" s="176"/>
      <c r="F394" s="13"/>
      <c r="G394" s="13"/>
      <c r="H394" s="13"/>
      <c r="I394" s="13"/>
      <c r="J394" s="13"/>
      <c r="K394" s="13"/>
      <c r="L394" s="13"/>
      <c r="M394" s="13"/>
      <c r="N394" s="13"/>
      <c r="O394" s="13"/>
      <c r="P394" s="13"/>
      <c r="Q394" s="13"/>
      <c r="R394" s="13"/>
      <c r="S394" s="13"/>
      <c r="T394" s="13"/>
      <c r="U394" s="13"/>
      <c r="V394" s="13"/>
      <c r="W394" s="13"/>
      <c r="X394" s="13"/>
      <c r="Y394" s="13"/>
      <c r="Z394" s="13"/>
    </row>
    <row r="395" spans="1:26" ht="15.75" customHeight="1" x14ac:dyDescent="0.2">
      <c r="A395" s="13"/>
      <c r="B395" s="13"/>
      <c r="C395" s="179"/>
      <c r="D395" s="13"/>
      <c r="E395" s="176"/>
      <c r="F395" s="13"/>
      <c r="G395" s="13"/>
      <c r="H395" s="13"/>
      <c r="I395" s="13"/>
      <c r="J395" s="13"/>
      <c r="K395" s="13"/>
      <c r="L395" s="13"/>
      <c r="M395" s="13"/>
      <c r="N395" s="13"/>
      <c r="O395" s="13"/>
      <c r="P395" s="13"/>
      <c r="Q395" s="13"/>
      <c r="R395" s="13"/>
      <c r="S395" s="13"/>
      <c r="T395" s="13"/>
      <c r="U395" s="13"/>
      <c r="V395" s="13"/>
      <c r="W395" s="13"/>
      <c r="X395" s="13"/>
      <c r="Y395" s="13"/>
      <c r="Z395" s="13"/>
    </row>
    <row r="396" spans="1:26" ht="15.75" customHeight="1" x14ac:dyDescent="0.2">
      <c r="A396" s="13"/>
      <c r="B396" s="13"/>
      <c r="C396" s="179"/>
      <c r="D396" s="13"/>
      <c r="E396" s="176"/>
      <c r="F396" s="13"/>
      <c r="G396" s="13"/>
      <c r="H396" s="13"/>
      <c r="I396" s="13"/>
      <c r="J396" s="13"/>
      <c r="K396" s="13"/>
      <c r="L396" s="13"/>
      <c r="M396" s="13"/>
      <c r="N396" s="13"/>
      <c r="O396" s="13"/>
      <c r="P396" s="13"/>
      <c r="Q396" s="13"/>
      <c r="R396" s="13"/>
      <c r="S396" s="13"/>
      <c r="T396" s="13"/>
      <c r="U396" s="13"/>
      <c r="V396" s="13"/>
      <c r="W396" s="13"/>
      <c r="X396" s="13"/>
      <c r="Y396" s="13"/>
      <c r="Z396" s="13"/>
    </row>
    <row r="397" spans="1:26" ht="15.75" customHeight="1" x14ac:dyDescent="0.2">
      <c r="A397" s="13"/>
      <c r="B397" s="13"/>
      <c r="C397" s="179"/>
      <c r="D397" s="13"/>
      <c r="E397" s="176"/>
      <c r="F397" s="13"/>
      <c r="G397" s="13"/>
      <c r="H397" s="13"/>
      <c r="I397" s="13"/>
      <c r="J397" s="13"/>
      <c r="K397" s="13"/>
      <c r="L397" s="13"/>
      <c r="M397" s="13"/>
      <c r="N397" s="13"/>
      <c r="O397" s="13"/>
      <c r="P397" s="13"/>
      <c r="Q397" s="13"/>
      <c r="R397" s="13"/>
      <c r="S397" s="13"/>
      <c r="T397" s="13"/>
      <c r="U397" s="13"/>
      <c r="V397" s="13"/>
      <c r="W397" s="13"/>
      <c r="X397" s="13"/>
      <c r="Y397" s="13"/>
      <c r="Z397" s="13"/>
    </row>
    <row r="398" spans="1:26" ht="15.75" customHeight="1" x14ac:dyDescent="0.2"/>
    <row r="399" spans="1:26" ht="15.75" customHeight="1" x14ac:dyDescent="0.2"/>
    <row r="400" spans="1:26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</sheetData>
  <mergeCells count="63">
    <mergeCell ref="F5:L5"/>
    <mergeCell ref="M5:S5"/>
    <mergeCell ref="T5:Y5"/>
    <mergeCell ref="A1:A3"/>
    <mergeCell ref="B1:AA1"/>
    <mergeCell ref="B2:AA2"/>
    <mergeCell ref="B3:AA3"/>
    <mergeCell ref="C4:AA4"/>
    <mergeCell ref="A5:B5"/>
    <mergeCell ref="C5:E5"/>
    <mergeCell ref="Z5:Z7"/>
    <mergeCell ref="AA5:AA7"/>
    <mergeCell ref="N6:N7"/>
    <mergeCell ref="O6:O7"/>
    <mergeCell ref="P6:P7"/>
    <mergeCell ref="Q6:Q7"/>
    <mergeCell ref="A173:L173"/>
    <mergeCell ref="A174:L174"/>
    <mergeCell ref="F6:F7"/>
    <mergeCell ref="G6:G7"/>
    <mergeCell ref="H6:H7"/>
    <mergeCell ref="K6:L6"/>
    <mergeCell ref="A6:A7"/>
    <mergeCell ref="B6:B7"/>
    <mergeCell ref="C6:C7"/>
    <mergeCell ref="D6:D7"/>
    <mergeCell ref="E6:E7"/>
    <mergeCell ref="A172:L172"/>
    <mergeCell ref="Y6:Y7"/>
    <mergeCell ref="A168:L168"/>
    <mergeCell ref="A169:L169"/>
    <mergeCell ref="A170:L170"/>
    <mergeCell ref="A171:L171"/>
    <mergeCell ref="V6:W6"/>
    <mergeCell ref="X6:X7"/>
    <mergeCell ref="R6:R7"/>
    <mergeCell ref="S6:S7"/>
    <mergeCell ref="T6:U6"/>
    <mergeCell ref="I6:J6"/>
    <mergeCell ref="M6:M7"/>
    <mergeCell ref="A175:L175"/>
    <mergeCell ref="A176:L176"/>
    <mergeCell ref="A177:L177"/>
    <mergeCell ref="A190:L190"/>
    <mergeCell ref="A179:L179"/>
    <mergeCell ref="A180:L180"/>
    <mergeCell ref="A181:L181"/>
    <mergeCell ref="A182:L182"/>
    <mergeCell ref="A183:L183"/>
    <mergeCell ref="A184:L184"/>
    <mergeCell ref="A185:L185"/>
    <mergeCell ref="A186:L186"/>
    <mergeCell ref="A187:L187"/>
    <mergeCell ref="A188:L188"/>
    <mergeCell ref="A189:L189"/>
    <mergeCell ref="A178:L178"/>
    <mergeCell ref="A197:L197"/>
    <mergeCell ref="A191:L191"/>
    <mergeCell ref="A192:L192"/>
    <mergeCell ref="A193:L193"/>
    <mergeCell ref="A194:L194"/>
    <mergeCell ref="A195:L195"/>
    <mergeCell ref="A196:L196"/>
  </mergeCells>
  <conditionalFormatting sqref="AD1:AD3">
    <cfRule type="notContainsBlanks" dxfId="9" priority="1">
      <formula>LEN(TRIM(AD1))&gt;0</formula>
    </cfRule>
  </conditionalFormatting>
  <dataValidations count="7">
    <dataValidation type="list" allowBlank="1" sqref="P30:P49 P51:P89" xr:uid="{00000000-0002-0000-0200-000000000000}">
      <formula1>$AD$18:$AD$20</formula1>
    </dataValidation>
    <dataValidation type="list" allowBlank="1" sqref="P90:P109 P147:P156" xr:uid="{00000000-0002-0000-0200-000001000000}">
      <formula1>$AD$8:$AD$10</formula1>
    </dataValidation>
    <dataValidation type="list" allowBlank="1" sqref="P8:P17" xr:uid="{00000000-0002-0000-0200-000002000000}">
      <formula1>$AD$10:$AD$12</formula1>
    </dataValidation>
    <dataValidation type="list" allowBlank="1" sqref="H8:H156" xr:uid="{00000000-0002-0000-0200-000003000000}">
      <formula1>"SERVIÇO,CURSO,EVENTO,REUNIÃO,OUTROS"</formula1>
    </dataValidation>
    <dataValidation type="list" allowBlank="1" sqref="P18:P21" xr:uid="{00000000-0002-0000-0200-000004000000}">
      <formula1>$AD$8:$AD$9</formula1>
    </dataValidation>
    <dataValidation type="list" allowBlank="1" sqref="P157:P166" xr:uid="{00000000-0002-0000-0200-000005000000}">
      <formula1>$AD$8:$AD$17</formula1>
      <formula2>0</formula2>
    </dataValidation>
    <dataValidation type="list" allowBlank="1" sqref="H157:H166" xr:uid="{00000000-0002-0000-0200-000006000000}">
      <formula1>"SERVIÇO,CURSO,EVENTO,REUNIÃO,OUTROS"</formula1>
      <formula2>0</formula2>
    </dataValidation>
  </dataValidations>
  <pageMargins left="0.51180555555555496" right="0.51180555555555496" top="0.78749999999999998" bottom="0.78749999999999998" header="0" footer="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E994"/>
  <sheetViews>
    <sheetView zoomScaleNormal="100" workbookViewId="0">
      <pane xSplit="3" ySplit="7" topLeftCell="D8" activePane="bottomRight" state="frozen"/>
      <selection activeCell="E19" sqref="E19"/>
      <selection pane="topRight" activeCell="E19" sqref="E19"/>
      <selection pane="bottomLeft" activeCell="E19" sqref="E19"/>
      <selection pane="bottomRight" activeCell="A4" sqref="A4"/>
    </sheetView>
  </sheetViews>
  <sheetFormatPr defaultColWidth="12.625" defaultRowHeight="15" customHeight="1" x14ac:dyDescent="0.2"/>
  <cols>
    <col min="1" max="1" width="18.125" customWidth="1"/>
    <col min="2" max="2" width="15.625" customWidth="1"/>
    <col min="3" max="3" width="35" style="183" customWidth="1"/>
    <col min="4" max="4" width="14" customWidth="1"/>
    <col min="5" max="5" width="22.5" bestFit="1" customWidth="1"/>
    <col min="6" max="6" width="63.875" customWidth="1"/>
    <col min="7" max="7" width="16.875" bestFit="1" customWidth="1"/>
    <col min="8" max="8" width="9.125" bestFit="1" customWidth="1"/>
    <col min="9" max="9" width="7.125" bestFit="1" customWidth="1"/>
    <col min="10" max="10" width="15.125" bestFit="1" customWidth="1"/>
    <col min="11" max="11" width="7.125" bestFit="1" customWidth="1"/>
    <col min="12" max="12" width="28" customWidth="1"/>
    <col min="13" max="13" width="13.125" customWidth="1"/>
    <col min="14" max="14" width="15.625" customWidth="1"/>
    <col min="15" max="15" width="21.75" customWidth="1"/>
    <col min="16" max="16" width="18" customWidth="1"/>
    <col min="17" max="17" width="15.875" bestFit="1" customWidth="1"/>
    <col min="18" max="18" width="19.125" bestFit="1" customWidth="1"/>
    <col min="19" max="19" width="17.5" customWidth="1"/>
    <col min="20" max="20" width="15.5" customWidth="1"/>
    <col min="21" max="21" width="14.75" customWidth="1"/>
    <col min="22" max="22" width="13.125" customWidth="1"/>
    <col min="23" max="23" width="17.25" customWidth="1"/>
    <col min="24" max="24" width="17.5" customWidth="1"/>
    <col min="25" max="25" width="29.25" bestFit="1" customWidth="1"/>
    <col min="26" max="26" width="19.375" customWidth="1"/>
    <col min="27" max="27" width="15.875" customWidth="1"/>
    <col min="28" max="29" width="13.125" customWidth="1"/>
  </cols>
  <sheetData>
    <row r="1" spans="1:31" ht="21" x14ac:dyDescent="0.35">
      <c r="A1" s="567"/>
      <c r="B1" s="569" t="s">
        <v>0</v>
      </c>
      <c r="C1" s="570"/>
      <c r="D1" s="570"/>
      <c r="E1" s="570"/>
      <c r="F1" s="570"/>
      <c r="G1" s="570"/>
      <c r="H1" s="570"/>
      <c r="I1" s="570"/>
      <c r="J1" s="570"/>
      <c r="K1" s="570"/>
      <c r="L1" s="570"/>
      <c r="M1" s="570"/>
      <c r="N1" s="570"/>
      <c r="O1" s="570"/>
      <c r="P1" s="570"/>
      <c r="Q1" s="570"/>
      <c r="R1" s="570"/>
      <c r="S1" s="570"/>
      <c r="T1" s="570"/>
      <c r="U1" s="570"/>
      <c r="V1" s="570"/>
      <c r="W1" s="570"/>
      <c r="X1" s="570"/>
      <c r="Y1" s="570"/>
      <c r="Z1" s="570"/>
      <c r="AA1" s="571"/>
      <c r="AB1" s="1"/>
      <c r="AC1" s="1"/>
      <c r="AD1" s="17" t="s">
        <v>46</v>
      </c>
    </row>
    <row r="2" spans="1:31" ht="21" x14ac:dyDescent="0.35">
      <c r="A2" s="568"/>
      <c r="B2" s="569" t="s">
        <v>73</v>
      </c>
      <c r="C2" s="569"/>
      <c r="D2" s="569"/>
      <c r="E2" s="569"/>
      <c r="F2" s="569"/>
      <c r="G2" s="569"/>
      <c r="H2" s="569"/>
      <c r="I2" s="569"/>
      <c r="J2" s="569"/>
      <c r="K2" s="569"/>
      <c r="L2" s="569"/>
      <c r="M2" s="569"/>
      <c r="N2" s="569"/>
      <c r="O2" s="569"/>
      <c r="P2" s="569"/>
      <c r="Q2" s="569"/>
      <c r="R2" s="569"/>
      <c r="S2" s="569"/>
      <c r="T2" s="569"/>
      <c r="U2" s="569"/>
      <c r="V2" s="569"/>
      <c r="W2" s="569"/>
      <c r="X2" s="569"/>
      <c r="Y2" s="569"/>
      <c r="Z2" s="569"/>
      <c r="AA2" s="569"/>
      <c r="AB2" s="1"/>
      <c r="AC2" s="1"/>
      <c r="AD2" s="17" t="s">
        <v>47</v>
      </c>
    </row>
    <row r="3" spans="1:31" ht="21" x14ac:dyDescent="0.35">
      <c r="A3" s="568"/>
      <c r="B3" s="569" t="s">
        <v>71</v>
      </c>
      <c r="C3" s="570"/>
      <c r="D3" s="570"/>
      <c r="E3" s="570"/>
      <c r="F3" s="570"/>
      <c r="G3" s="570"/>
      <c r="H3" s="570"/>
      <c r="I3" s="570"/>
      <c r="J3" s="570"/>
      <c r="K3" s="570"/>
      <c r="L3" s="570"/>
      <c r="M3" s="570"/>
      <c r="N3" s="570"/>
      <c r="O3" s="570"/>
      <c r="P3" s="570"/>
      <c r="Q3" s="570"/>
      <c r="R3" s="570"/>
      <c r="S3" s="570"/>
      <c r="T3" s="570"/>
      <c r="U3" s="570"/>
      <c r="V3" s="570"/>
      <c r="W3" s="570"/>
      <c r="X3" s="570"/>
      <c r="Y3" s="570"/>
      <c r="Z3" s="570"/>
      <c r="AA3" s="571"/>
      <c r="AB3" s="2"/>
      <c r="AC3" s="2"/>
      <c r="AD3" s="17" t="s">
        <v>48</v>
      </c>
    </row>
    <row r="4" spans="1:31" ht="15" customHeight="1" x14ac:dyDescent="0.25">
      <c r="A4" s="19" t="s">
        <v>1294</v>
      </c>
      <c r="B4" s="4"/>
      <c r="C4" s="572" t="s">
        <v>1</v>
      </c>
      <c r="D4" s="573"/>
      <c r="E4" s="573"/>
      <c r="F4" s="573"/>
      <c r="G4" s="573"/>
      <c r="H4" s="573"/>
      <c r="I4" s="573"/>
      <c r="J4" s="573"/>
      <c r="K4" s="573"/>
      <c r="L4" s="573"/>
      <c r="M4" s="573"/>
      <c r="N4" s="573"/>
      <c r="O4" s="573"/>
      <c r="P4" s="573"/>
      <c r="Q4" s="573"/>
      <c r="R4" s="573"/>
      <c r="S4" s="573"/>
      <c r="T4" s="573"/>
      <c r="U4" s="573"/>
      <c r="V4" s="573"/>
      <c r="W4" s="573"/>
      <c r="X4" s="573"/>
      <c r="Y4" s="573"/>
      <c r="Z4" s="573"/>
      <c r="AA4" s="574"/>
      <c r="AB4" s="2"/>
      <c r="AC4" s="2"/>
    </row>
    <row r="5" spans="1:31" ht="15.75" customHeight="1" x14ac:dyDescent="0.2">
      <c r="A5" s="578" t="s">
        <v>2</v>
      </c>
      <c r="B5" s="580"/>
      <c r="C5" s="578" t="s">
        <v>3</v>
      </c>
      <c r="D5" s="579"/>
      <c r="E5" s="580"/>
      <c r="F5" s="578" t="s">
        <v>4</v>
      </c>
      <c r="G5" s="579"/>
      <c r="H5" s="579"/>
      <c r="I5" s="579"/>
      <c r="J5" s="579"/>
      <c r="K5" s="579"/>
      <c r="L5" s="579"/>
      <c r="M5" s="578" t="s">
        <v>5</v>
      </c>
      <c r="N5" s="579"/>
      <c r="O5" s="579"/>
      <c r="P5" s="579"/>
      <c r="Q5" s="579"/>
      <c r="R5" s="579"/>
      <c r="S5" s="580"/>
      <c r="T5" s="578" t="s">
        <v>6</v>
      </c>
      <c r="U5" s="579"/>
      <c r="V5" s="579"/>
      <c r="W5" s="579"/>
      <c r="X5" s="579"/>
      <c r="Y5" s="580"/>
      <c r="Z5" s="575" t="s">
        <v>24</v>
      </c>
      <c r="AA5" s="575" t="s">
        <v>25</v>
      </c>
      <c r="AB5" s="5"/>
      <c r="AC5" s="5"/>
      <c r="AD5" s="5"/>
    </row>
    <row r="6" spans="1:31" ht="15.75" customHeight="1" x14ac:dyDescent="0.2">
      <c r="A6" s="575" t="s">
        <v>7</v>
      </c>
      <c r="B6" s="575" t="s">
        <v>8</v>
      </c>
      <c r="C6" s="575" t="s">
        <v>9</v>
      </c>
      <c r="D6" s="575" t="s">
        <v>10</v>
      </c>
      <c r="E6" s="575" t="s">
        <v>11</v>
      </c>
      <c r="F6" s="575" t="s">
        <v>26</v>
      </c>
      <c r="G6" s="575" t="s">
        <v>27</v>
      </c>
      <c r="H6" s="575" t="s">
        <v>28</v>
      </c>
      <c r="I6" s="578" t="s">
        <v>12</v>
      </c>
      <c r="J6" s="580"/>
      <c r="K6" s="582" t="s">
        <v>13</v>
      </c>
      <c r="L6" s="580"/>
      <c r="M6" s="575" t="s">
        <v>29</v>
      </c>
      <c r="N6" s="575" t="s">
        <v>30</v>
      </c>
      <c r="O6" s="575" t="s">
        <v>31</v>
      </c>
      <c r="P6" s="575" t="s">
        <v>32</v>
      </c>
      <c r="Q6" s="581" t="s">
        <v>33</v>
      </c>
      <c r="R6" s="581" t="s">
        <v>34</v>
      </c>
      <c r="S6" s="581" t="s">
        <v>35</v>
      </c>
      <c r="T6" s="582" t="s">
        <v>14</v>
      </c>
      <c r="U6" s="580"/>
      <c r="V6" s="582" t="s">
        <v>15</v>
      </c>
      <c r="W6" s="580"/>
      <c r="X6" s="575" t="s">
        <v>36</v>
      </c>
      <c r="Y6" s="581" t="s">
        <v>37</v>
      </c>
      <c r="Z6" s="576"/>
      <c r="AA6" s="576"/>
      <c r="AB6" s="5"/>
      <c r="AC6" s="5"/>
      <c r="AD6" s="5"/>
      <c r="AE6" s="5"/>
    </row>
    <row r="7" spans="1:31" ht="30" x14ac:dyDescent="0.2">
      <c r="A7" s="576"/>
      <c r="B7" s="576"/>
      <c r="C7" s="595"/>
      <c r="D7" s="576"/>
      <c r="E7" s="576"/>
      <c r="F7" s="576"/>
      <c r="G7" s="576"/>
      <c r="H7" s="576"/>
      <c r="I7" s="199" t="s">
        <v>38</v>
      </c>
      <c r="J7" s="199" t="s">
        <v>39</v>
      </c>
      <c r="K7" s="199" t="s">
        <v>40</v>
      </c>
      <c r="L7" s="198" t="s">
        <v>41</v>
      </c>
      <c r="M7" s="576"/>
      <c r="N7" s="576"/>
      <c r="O7" s="576"/>
      <c r="P7" s="576"/>
      <c r="Q7" s="576"/>
      <c r="R7" s="576"/>
      <c r="S7" s="576"/>
      <c r="T7" s="199" t="s">
        <v>42</v>
      </c>
      <c r="U7" s="198" t="s">
        <v>43</v>
      </c>
      <c r="V7" s="199" t="s">
        <v>44</v>
      </c>
      <c r="W7" s="198" t="s">
        <v>45</v>
      </c>
      <c r="X7" s="576"/>
      <c r="Y7" s="576"/>
      <c r="Z7" s="576"/>
      <c r="AA7" s="576"/>
      <c r="AB7" s="5"/>
      <c r="AC7" s="5"/>
      <c r="AD7" s="5"/>
      <c r="AE7" s="5"/>
    </row>
    <row r="8" spans="1:31" ht="14.25" x14ac:dyDescent="0.2">
      <c r="A8" s="411" t="s">
        <v>329</v>
      </c>
      <c r="B8" s="411" t="s">
        <v>329</v>
      </c>
      <c r="C8" s="362" t="s">
        <v>531</v>
      </c>
      <c r="D8" s="248" t="s">
        <v>532</v>
      </c>
      <c r="E8" s="248" t="s">
        <v>533</v>
      </c>
      <c r="F8" s="248" t="s">
        <v>534</v>
      </c>
      <c r="G8" s="250" t="s">
        <v>72</v>
      </c>
      <c r="H8" s="248" t="s">
        <v>72</v>
      </c>
      <c r="I8" s="248" t="s">
        <v>78</v>
      </c>
      <c r="J8" s="250" t="s">
        <v>79</v>
      </c>
      <c r="K8" s="248" t="s">
        <v>535</v>
      </c>
      <c r="L8" s="275" t="s">
        <v>536</v>
      </c>
      <c r="M8" s="276">
        <v>45027</v>
      </c>
      <c r="N8" s="276">
        <v>45030</v>
      </c>
      <c r="O8" s="276"/>
      <c r="P8" s="453"/>
      <c r="Q8" s="453">
        <v>0</v>
      </c>
      <c r="R8" s="453">
        <v>0</v>
      </c>
      <c r="S8" s="454">
        <f t="shared" ref="S8:S11" si="0">Q8+R8</f>
        <v>0</v>
      </c>
      <c r="T8" s="248">
        <v>3</v>
      </c>
      <c r="U8" s="453">
        <v>791.62</v>
      </c>
      <c r="V8" s="248">
        <v>1</v>
      </c>
      <c r="W8" s="453">
        <v>263.87</v>
      </c>
      <c r="X8" s="248">
        <f>T8+(V8*0.5)</f>
        <v>3.5</v>
      </c>
      <c r="Y8" s="454">
        <f t="shared" ref="Y8:Y11" si="1">(T8*U8)+(V8*W8)</f>
        <v>2638.73</v>
      </c>
      <c r="Z8" s="454">
        <f t="shared" ref="Z8:Z11" si="2">S8+Y8</f>
        <v>2638.73</v>
      </c>
      <c r="AA8" s="348"/>
      <c r="AB8" s="5"/>
      <c r="AC8" s="5"/>
      <c r="AD8" s="5"/>
      <c r="AE8" s="5"/>
    </row>
    <row r="9" spans="1:31" ht="42.75" x14ac:dyDescent="0.2">
      <c r="A9" s="411" t="s">
        <v>329</v>
      </c>
      <c r="B9" s="411" t="s">
        <v>329</v>
      </c>
      <c r="C9" s="362" t="s">
        <v>537</v>
      </c>
      <c r="D9" s="248" t="s">
        <v>538</v>
      </c>
      <c r="E9" s="248" t="s">
        <v>539</v>
      </c>
      <c r="F9" s="248" t="s">
        <v>540</v>
      </c>
      <c r="G9" s="250" t="s">
        <v>72</v>
      </c>
      <c r="H9" s="248" t="s">
        <v>72</v>
      </c>
      <c r="I9" s="248" t="s">
        <v>78</v>
      </c>
      <c r="J9" s="250" t="s">
        <v>79</v>
      </c>
      <c r="K9" s="248" t="s">
        <v>535</v>
      </c>
      <c r="L9" s="275" t="s">
        <v>536</v>
      </c>
      <c r="M9" s="276">
        <v>45028</v>
      </c>
      <c r="N9" s="276">
        <v>45030</v>
      </c>
      <c r="O9" s="276"/>
      <c r="P9" s="453"/>
      <c r="Q9" s="453">
        <v>0</v>
      </c>
      <c r="R9" s="453">
        <v>0</v>
      </c>
      <c r="S9" s="454">
        <f t="shared" si="0"/>
        <v>0</v>
      </c>
      <c r="T9" s="248">
        <v>2</v>
      </c>
      <c r="U9" s="453">
        <v>791.62</v>
      </c>
      <c r="V9" s="248">
        <v>1</v>
      </c>
      <c r="W9" s="453">
        <v>263.87</v>
      </c>
      <c r="X9" s="248">
        <f t="shared" ref="X9:X11" si="3">T9+(V9*0.5)</f>
        <v>2.5</v>
      </c>
      <c r="Y9" s="454">
        <f t="shared" si="1"/>
        <v>1847.1100000000001</v>
      </c>
      <c r="Z9" s="454">
        <f t="shared" si="2"/>
        <v>1847.1100000000001</v>
      </c>
      <c r="AA9" s="348"/>
      <c r="AB9" s="5"/>
      <c r="AC9" s="5"/>
    </row>
    <row r="10" spans="1:31" ht="57" x14ac:dyDescent="0.2">
      <c r="A10" s="411" t="s">
        <v>329</v>
      </c>
      <c r="B10" s="411" t="s">
        <v>329</v>
      </c>
      <c r="C10" s="362" t="s">
        <v>541</v>
      </c>
      <c r="D10" s="248" t="s">
        <v>542</v>
      </c>
      <c r="E10" s="248" t="s">
        <v>543</v>
      </c>
      <c r="F10" s="248" t="s">
        <v>544</v>
      </c>
      <c r="G10" s="250" t="s">
        <v>72</v>
      </c>
      <c r="H10" s="248" t="s">
        <v>72</v>
      </c>
      <c r="I10" s="248" t="s">
        <v>78</v>
      </c>
      <c r="J10" s="250" t="s">
        <v>79</v>
      </c>
      <c r="K10" s="248" t="s">
        <v>78</v>
      </c>
      <c r="L10" s="275" t="s">
        <v>545</v>
      </c>
      <c r="M10" s="276">
        <v>45033</v>
      </c>
      <c r="N10" s="276">
        <v>45036</v>
      </c>
      <c r="O10" s="276"/>
      <c r="P10" s="453"/>
      <c r="Q10" s="453">
        <v>0</v>
      </c>
      <c r="R10" s="453">
        <v>0</v>
      </c>
      <c r="S10" s="454">
        <f t="shared" si="0"/>
        <v>0</v>
      </c>
      <c r="T10" s="248">
        <v>3</v>
      </c>
      <c r="U10" s="453">
        <v>54.01</v>
      </c>
      <c r="V10" s="248">
        <v>0</v>
      </c>
      <c r="W10" s="453">
        <v>0</v>
      </c>
      <c r="X10" s="248">
        <f t="shared" si="3"/>
        <v>3</v>
      </c>
      <c r="Y10" s="454">
        <f t="shared" si="1"/>
        <v>162.03</v>
      </c>
      <c r="Z10" s="454">
        <f t="shared" si="2"/>
        <v>162.03</v>
      </c>
      <c r="AA10" s="248" t="s">
        <v>81</v>
      </c>
      <c r="AB10" s="13"/>
      <c r="AC10" s="13"/>
    </row>
    <row r="11" spans="1:31" ht="57" x14ac:dyDescent="0.2">
      <c r="A11" s="411" t="s">
        <v>329</v>
      </c>
      <c r="B11" s="411" t="s">
        <v>329</v>
      </c>
      <c r="C11" s="362" t="s">
        <v>546</v>
      </c>
      <c r="D11" s="248" t="s">
        <v>547</v>
      </c>
      <c r="E11" s="248" t="s">
        <v>548</v>
      </c>
      <c r="F11" s="248" t="s">
        <v>544</v>
      </c>
      <c r="G11" s="250" t="s">
        <v>72</v>
      </c>
      <c r="H11" s="248" t="s">
        <v>72</v>
      </c>
      <c r="I11" s="248" t="s">
        <v>78</v>
      </c>
      <c r="J11" s="250" t="s">
        <v>79</v>
      </c>
      <c r="K11" s="248" t="s">
        <v>78</v>
      </c>
      <c r="L11" s="275" t="s">
        <v>545</v>
      </c>
      <c r="M11" s="276">
        <v>45033</v>
      </c>
      <c r="N11" s="276">
        <v>45036</v>
      </c>
      <c r="O11" s="276"/>
      <c r="P11" s="453"/>
      <c r="Q11" s="453">
        <v>0</v>
      </c>
      <c r="R11" s="453">
        <v>0</v>
      </c>
      <c r="S11" s="454">
        <f t="shared" si="0"/>
        <v>0</v>
      </c>
      <c r="T11" s="248">
        <v>3</v>
      </c>
      <c r="U11" s="453">
        <v>54.01</v>
      </c>
      <c r="V11" s="248">
        <v>0</v>
      </c>
      <c r="W11" s="453">
        <v>0</v>
      </c>
      <c r="X11" s="248">
        <f t="shared" si="3"/>
        <v>3</v>
      </c>
      <c r="Y11" s="454">
        <f t="shared" si="1"/>
        <v>162.03</v>
      </c>
      <c r="Z11" s="454">
        <f t="shared" si="2"/>
        <v>162.03</v>
      </c>
      <c r="AA11" s="248" t="s">
        <v>81</v>
      </c>
      <c r="AB11" s="13"/>
      <c r="AC11" s="13"/>
    </row>
    <row r="12" spans="1:31" ht="28.5" x14ac:dyDescent="0.2">
      <c r="A12" s="411" t="s">
        <v>329</v>
      </c>
      <c r="B12" s="248" t="s">
        <v>330</v>
      </c>
      <c r="C12" s="261" t="s">
        <v>90</v>
      </c>
      <c r="D12" s="249" t="s">
        <v>91</v>
      </c>
      <c r="E12" s="248" t="s">
        <v>76</v>
      </c>
      <c r="F12" s="249" t="s">
        <v>173</v>
      </c>
      <c r="G12" s="261"/>
      <c r="H12" s="248"/>
      <c r="I12" s="248" t="s">
        <v>78</v>
      </c>
      <c r="J12" s="250" t="s">
        <v>79</v>
      </c>
      <c r="K12" s="248" t="s">
        <v>78</v>
      </c>
      <c r="L12" s="275" t="s">
        <v>243</v>
      </c>
      <c r="M12" s="276">
        <v>45020</v>
      </c>
      <c r="N12" s="276">
        <v>45020</v>
      </c>
      <c r="O12" s="276"/>
      <c r="P12" s="366"/>
      <c r="Q12" s="366">
        <v>0</v>
      </c>
      <c r="R12" s="366">
        <v>0</v>
      </c>
      <c r="S12" s="367">
        <f t="shared" ref="S12:S52" si="4">Q12+R12</f>
        <v>0</v>
      </c>
      <c r="T12" s="248">
        <v>0</v>
      </c>
      <c r="U12" s="365">
        <v>0</v>
      </c>
      <c r="V12" s="348">
        <v>1</v>
      </c>
      <c r="W12" s="365">
        <v>263.87</v>
      </c>
      <c r="X12" s="248">
        <f t="shared" ref="X12:X52" si="5">T12+(V12*0.5)</f>
        <v>0.5</v>
      </c>
      <c r="Y12" s="367">
        <f>AVERAGE(V12*W12)</f>
        <v>263.87</v>
      </c>
      <c r="Z12" s="367">
        <f t="shared" ref="Z12:Z52" si="6">S12+Y12</f>
        <v>263.87</v>
      </c>
      <c r="AA12" s="248" t="s">
        <v>81</v>
      </c>
      <c r="AB12" s="13"/>
      <c r="AC12" s="13"/>
    </row>
    <row r="13" spans="1:31" ht="28.5" x14ac:dyDescent="0.2">
      <c r="A13" s="411" t="s">
        <v>329</v>
      </c>
      <c r="B13" s="248" t="s">
        <v>330</v>
      </c>
      <c r="C13" s="261" t="s">
        <v>90</v>
      </c>
      <c r="D13" s="249" t="s">
        <v>267</v>
      </c>
      <c r="E13" s="248" t="s">
        <v>76</v>
      </c>
      <c r="F13" s="249" t="s">
        <v>173</v>
      </c>
      <c r="G13" s="261"/>
      <c r="H13" s="248"/>
      <c r="I13" s="248" t="s">
        <v>78</v>
      </c>
      <c r="J13" s="250" t="s">
        <v>79</v>
      </c>
      <c r="K13" s="248" t="s">
        <v>78</v>
      </c>
      <c r="L13" s="465" t="s">
        <v>244</v>
      </c>
      <c r="M13" s="276">
        <v>45027</v>
      </c>
      <c r="N13" s="276">
        <v>45030</v>
      </c>
      <c r="O13" s="276"/>
      <c r="P13" s="366"/>
      <c r="Q13" s="366">
        <v>0</v>
      </c>
      <c r="R13" s="366">
        <v>0</v>
      </c>
      <c r="S13" s="367">
        <f t="shared" si="4"/>
        <v>0</v>
      </c>
      <c r="T13" s="248">
        <v>3</v>
      </c>
      <c r="U13" s="365">
        <v>527.75</v>
      </c>
      <c r="V13" s="348">
        <v>1</v>
      </c>
      <c r="W13" s="365">
        <v>263.87</v>
      </c>
      <c r="X13" s="248">
        <f t="shared" si="5"/>
        <v>3.5</v>
      </c>
      <c r="Y13" s="367">
        <f>(T13*U13)+(V13*W13)</f>
        <v>1847.12</v>
      </c>
      <c r="Z13" s="367">
        <f t="shared" si="6"/>
        <v>1847.12</v>
      </c>
      <c r="AA13" s="248" t="s">
        <v>81</v>
      </c>
      <c r="AB13" s="13"/>
      <c r="AC13" s="13"/>
    </row>
    <row r="14" spans="1:31" ht="28.5" x14ac:dyDescent="0.2">
      <c r="A14" s="411" t="s">
        <v>329</v>
      </c>
      <c r="B14" s="248" t="s">
        <v>330</v>
      </c>
      <c r="C14" s="261" t="s">
        <v>94</v>
      </c>
      <c r="D14" s="249" t="s">
        <v>95</v>
      </c>
      <c r="E14" s="248" t="s">
        <v>76</v>
      </c>
      <c r="F14" s="249" t="s">
        <v>173</v>
      </c>
      <c r="G14" s="261"/>
      <c r="H14" s="248"/>
      <c r="I14" s="248" t="s">
        <v>78</v>
      </c>
      <c r="J14" s="250" t="s">
        <v>79</v>
      </c>
      <c r="K14" s="248" t="s">
        <v>78</v>
      </c>
      <c r="L14" s="465" t="s">
        <v>245</v>
      </c>
      <c r="M14" s="276">
        <v>45020</v>
      </c>
      <c r="N14" s="276">
        <v>45020</v>
      </c>
      <c r="O14" s="276"/>
      <c r="P14" s="366"/>
      <c r="Q14" s="366">
        <v>0</v>
      </c>
      <c r="R14" s="366">
        <v>0</v>
      </c>
      <c r="S14" s="367">
        <f t="shared" si="4"/>
        <v>0</v>
      </c>
      <c r="T14" s="248">
        <v>0</v>
      </c>
      <c r="U14" s="365">
        <v>0</v>
      </c>
      <c r="V14" s="348">
        <v>1</v>
      </c>
      <c r="W14" s="365">
        <v>263.87</v>
      </c>
      <c r="X14" s="248">
        <f t="shared" si="5"/>
        <v>0.5</v>
      </c>
      <c r="Y14" s="367">
        <f>AVERAGE(V14*W14)</f>
        <v>263.87</v>
      </c>
      <c r="Z14" s="367">
        <f t="shared" si="6"/>
        <v>263.87</v>
      </c>
      <c r="AA14" s="248" t="s">
        <v>81</v>
      </c>
      <c r="AB14" s="13"/>
      <c r="AC14" s="13"/>
    </row>
    <row r="15" spans="1:31" ht="28.5" x14ac:dyDescent="0.2">
      <c r="A15" s="411" t="s">
        <v>329</v>
      </c>
      <c r="B15" s="248" t="s">
        <v>330</v>
      </c>
      <c r="C15" s="261" t="s">
        <v>94</v>
      </c>
      <c r="D15" s="249" t="s">
        <v>266</v>
      </c>
      <c r="E15" s="248" t="s">
        <v>76</v>
      </c>
      <c r="F15" s="249" t="s">
        <v>173</v>
      </c>
      <c r="G15" s="261"/>
      <c r="H15" s="248"/>
      <c r="I15" s="248" t="s">
        <v>78</v>
      </c>
      <c r="J15" s="250" t="s">
        <v>79</v>
      </c>
      <c r="K15" s="248" t="s">
        <v>78</v>
      </c>
      <c r="L15" s="465" t="s">
        <v>246</v>
      </c>
      <c r="M15" s="276">
        <v>45027</v>
      </c>
      <c r="N15" s="276">
        <v>45030</v>
      </c>
      <c r="O15" s="276"/>
      <c r="P15" s="366"/>
      <c r="Q15" s="366">
        <v>0</v>
      </c>
      <c r="R15" s="366">
        <v>0</v>
      </c>
      <c r="S15" s="367">
        <f t="shared" si="4"/>
        <v>0</v>
      </c>
      <c r="T15" s="248">
        <v>3</v>
      </c>
      <c r="U15" s="365">
        <v>527.75</v>
      </c>
      <c r="V15" s="348">
        <v>1</v>
      </c>
      <c r="W15" s="365">
        <v>263.87</v>
      </c>
      <c r="X15" s="248">
        <f t="shared" si="5"/>
        <v>3.5</v>
      </c>
      <c r="Y15" s="367">
        <f>(T15*U15)+(V15*W15)</f>
        <v>1847.12</v>
      </c>
      <c r="Z15" s="367">
        <f t="shared" si="6"/>
        <v>1847.12</v>
      </c>
      <c r="AA15" s="248" t="s">
        <v>81</v>
      </c>
      <c r="AB15" s="13"/>
      <c r="AC15" s="13"/>
    </row>
    <row r="16" spans="1:31" ht="28.5" x14ac:dyDescent="0.2">
      <c r="A16" s="411" t="s">
        <v>329</v>
      </c>
      <c r="B16" s="248" t="s">
        <v>330</v>
      </c>
      <c r="C16" s="261" t="s">
        <v>96</v>
      </c>
      <c r="D16" s="249" t="s">
        <v>97</v>
      </c>
      <c r="E16" s="248" t="s">
        <v>76</v>
      </c>
      <c r="F16" s="249" t="s">
        <v>173</v>
      </c>
      <c r="G16" s="261"/>
      <c r="H16" s="248"/>
      <c r="I16" s="248" t="s">
        <v>78</v>
      </c>
      <c r="J16" s="250" t="s">
        <v>79</v>
      </c>
      <c r="K16" s="248" t="s">
        <v>78</v>
      </c>
      <c r="L16" s="275" t="s">
        <v>243</v>
      </c>
      <c r="M16" s="276">
        <v>45020</v>
      </c>
      <c r="N16" s="276">
        <v>45020</v>
      </c>
      <c r="O16" s="276"/>
      <c r="P16" s="366"/>
      <c r="Q16" s="366">
        <v>0</v>
      </c>
      <c r="R16" s="366">
        <v>0</v>
      </c>
      <c r="S16" s="367">
        <f t="shared" si="4"/>
        <v>0</v>
      </c>
      <c r="T16" s="248">
        <v>0</v>
      </c>
      <c r="U16" s="365">
        <v>0</v>
      </c>
      <c r="V16" s="348">
        <v>1</v>
      </c>
      <c r="W16" s="365">
        <v>263.87</v>
      </c>
      <c r="X16" s="248">
        <f t="shared" si="5"/>
        <v>0.5</v>
      </c>
      <c r="Y16" s="367">
        <f>AVERAGE(V16*W16)</f>
        <v>263.87</v>
      </c>
      <c r="Z16" s="367">
        <f t="shared" si="6"/>
        <v>263.87</v>
      </c>
      <c r="AA16" s="248" t="s">
        <v>81</v>
      </c>
      <c r="AB16" s="13"/>
      <c r="AC16" s="13"/>
    </row>
    <row r="17" spans="1:31" ht="28.5" x14ac:dyDescent="0.2">
      <c r="A17" s="411" t="s">
        <v>329</v>
      </c>
      <c r="B17" s="248" t="s">
        <v>330</v>
      </c>
      <c r="C17" s="261" t="s">
        <v>96</v>
      </c>
      <c r="D17" s="249" t="s">
        <v>265</v>
      </c>
      <c r="E17" s="248" t="s">
        <v>76</v>
      </c>
      <c r="F17" s="249" t="s">
        <v>173</v>
      </c>
      <c r="G17" s="261"/>
      <c r="H17" s="248"/>
      <c r="I17" s="248" t="s">
        <v>78</v>
      </c>
      <c r="J17" s="250" t="s">
        <v>79</v>
      </c>
      <c r="K17" s="248" t="s">
        <v>78</v>
      </c>
      <c r="L17" s="465" t="s">
        <v>247</v>
      </c>
      <c r="M17" s="276">
        <v>45027</v>
      </c>
      <c r="N17" s="276">
        <v>45030</v>
      </c>
      <c r="O17" s="276"/>
      <c r="P17" s="366"/>
      <c r="Q17" s="366">
        <v>0</v>
      </c>
      <c r="R17" s="366">
        <v>0</v>
      </c>
      <c r="S17" s="367">
        <f t="shared" si="4"/>
        <v>0</v>
      </c>
      <c r="T17" s="248">
        <v>3</v>
      </c>
      <c r="U17" s="365">
        <v>527.75</v>
      </c>
      <c r="V17" s="348">
        <v>1</v>
      </c>
      <c r="W17" s="365">
        <v>263.87</v>
      </c>
      <c r="X17" s="248">
        <f t="shared" si="5"/>
        <v>3.5</v>
      </c>
      <c r="Y17" s="367">
        <f>(T17*U17)+(V17*W17)</f>
        <v>1847.12</v>
      </c>
      <c r="Z17" s="367">
        <f t="shared" si="6"/>
        <v>1847.12</v>
      </c>
      <c r="AA17" s="248" t="s">
        <v>81</v>
      </c>
      <c r="AB17" s="13"/>
      <c r="AC17" s="13"/>
    </row>
    <row r="18" spans="1:31" ht="28.5" x14ac:dyDescent="0.2">
      <c r="A18" s="411" t="s">
        <v>329</v>
      </c>
      <c r="B18" s="248" t="s">
        <v>330</v>
      </c>
      <c r="C18" s="261" t="s">
        <v>98</v>
      </c>
      <c r="D18" s="249" t="s">
        <v>99</v>
      </c>
      <c r="E18" s="248" t="s">
        <v>76</v>
      </c>
      <c r="F18" s="249" t="s">
        <v>173</v>
      </c>
      <c r="G18" s="261"/>
      <c r="H18" s="248"/>
      <c r="I18" s="248" t="s">
        <v>78</v>
      </c>
      <c r="J18" s="250" t="s">
        <v>79</v>
      </c>
      <c r="K18" s="248" t="s">
        <v>78</v>
      </c>
      <c r="L18" s="487" t="s">
        <v>247</v>
      </c>
      <c r="M18" s="276">
        <v>45027</v>
      </c>
      <c r="N18" s="276">
        <v>45030</v>
      </c>
      <c r="O18" s="276"/>
      <c r="P18" s="366"/>
      <c r="Q18" s="366">
        <v>0</v>
      </c>
      <c r="R18" s="366">
        <v>0</v>
      </c>
      <c r="S18" s="367">
        <f t="shared" si="4"/>
        <v>0</v>
      </c>
      <c r="T18" s="248">
        <v>3</v>
      </c>
      <c r="U18" s="365">
        <v>527.75</v>
      </c>
      <c r="V18" s="348">
        <v>1</v>
      </c>
      <c r="W18" s="365">
        <v>263.87</v>
      </c>
      <c r="X18" s="248">
        <f t="shared" si="5"/>
        <v>3.5</v>
      </c>
      <c r="Y18" s="367">
        <f t="shared" ref="Y18:Y52" si="7">(T18*U18)+(V18*W18)</f>
        <v>1847.12</v>
      </c>
      <c r="Z18" s="367">
        <f t="shared" si="6"/>
        <v>1847.12</v>
      </c>
      <c r="AA18" s="248" t="s">
        <v>81</v>
      </c>
      <c r="AB18" s="13"/>
      <c r="AC18" s="13"/>
      <c r="AD18" s="13"/>
      <c r="AE18" s="13"/>
    </row>
    <row r="19" spans="1:31" ht="28.5" x14ac:dyDescent="0.2">
      <c r="A19" s="411" t="s">
        <v>329</v>
      </c>
      <c r="B19" s="248" t="s">
        <v>330</v>
      </c>
      <c r="C19" s="261" t="s">
        <v>100</v>
      </c>
      <c r="D19" s="249" t="s">
        <v>101</v>
      </c>
      <c r="E19" s="248" t="s">
        <v>76</v>
      </c>
      <c r="F19" s="249" t="s">
        <v>173</v>
      </c>
      <c r="G19" s="261"/>
      <c r="H19" s="248"/>
      <c r="I19" s="248" t="s">
        <v>78</v>
      </c>
      <c r="J19" s="250" t="s">
        <v>79</v>
      </c>
      <c r="K19" s="248" t="s">
        <v>78</v>
      </c>
      <c r="L19" s="275" t="s">
        <v>245</v>
      </c>
      <c r="M19" s="276">
        <v>45020</v>
      </c>
      <c r="N19" s="276">
        <v>45020</v>
      </c>
      <c r="O19" s="276"/>
      <c r="P19" s="366"/>
      <c r="Q19" s="366">
        <v>0</v>
      </c>
      <c r="R19" s="366">
        <v>0</v>
      </c>
      <c r="S19" s="367">
        <f t="shared" si="4"/>
        <v>0</v>
      </c>
      <c r="T19" s="248">
        <v>0</v>
      </c>
      <c r="U19" s="366">
        <v>0</v>
      </c>
      <c r="V19" s="248">
        <v>1</v>
      </c>
      <c r="W19" s="366">
        <v>263.87</v>
      </c>
      <c r="X19" s="248">
        <f t="shared" si="5"/>
        <v>0.5</v>
      </c>
      <c r="Y19" s="367">
        <f t="shared" si="7"/>
        <v>263.87</v>
      </c>
      <c r="Z19" s="367">
        <f t="shared" si="6"/>
        <v>263.87</v>
      </c>
      <c r="AA19" s="248" t="s">
        <v>81</v>
      </c>
      <c r="AB19" s="13"/>
      <c r="AC19" s="13"/>
    </row>
    <row r="20" spans="1:31" ht="28.5" x14ac:dyDescent="0.2">
      <c r="A20" s="411" t="s">
        <v>329</v>
      </c>
      <c r="B20" s="248" t="s">
        <v>330</v>
      </c>
      <c r="C20" s="261" t="s">
        <v>100</v>
      </c>
      <c r="D20" s="249" t="s">
        <v>264</v>
      </c>
      <c r="E20" s="248" t="s">
        <v>76</v>
      </c>
      <c r="F20" s="249" t="s">
        <v>173</v>
      </c>
      <c r="G20" s="261"/>
      <c r="H20" s="248"/>
      <c r="I20" s="248" t="s">
        <v>78</v>
      </c>
      <c r="J20" s="250" t="s">
        <v>79</v>
      </c>
      <c r="K20" s="248" t="s">
        <v>78</v>
      </c>
      <c r="L20" s="465" t="s">
        <v>248</v>
      </c>
      <c r="M20" s="276">
        <v>45027</v>
      </c>
      <c r="N20" s="276">
        <v>45030</v>
      </c>
      <c r="O20" s="276"/>
      <c r="P20" s="366"/>
      <c r="Q20" s="366">
        <v>0</v>
      </c>
      <c r="R20" s="366">
        <v>0</v>
      </c>
      <c r="S20" s="367">
        <f t="shared" si="4"/>
        <v>0</v>
      </c>
      <c r="T20" s="248">
        <v>3</v>
      </c>
      <c r="U20" s="366">
        <v>527.75</v>
      </c>
      <c r="V20" s="248">
        <v>1</v>
      </c>
      <c r="W20" s="366">
        <v>263.87</v>
      </c>
      <c r="X20" s="248">
        <f t="shared" si="5"/>
        <v>3.5</v>
      </c>
      <c r="Y20" s="367">
        <f t="shared" si="7"/>
        <v>1847.12</v>
      </c>
      <c r="Z20" s="367">
        <f t="shared" si="6"/>
        <v>1847.12</v>
      </c>
      <c r="AA20" s="248" t="s">
        <v>81</v>
      </c>
      <c r="AB20" s="13"/>
      <c r="AC20" s="13"/>
    </row>
    <row r="21" spans="1:31" ht="28.5" x14ac:dyDescent="0.2">
      <c r="A21" s="411" t="s">
        <v>329</v>
      </c>
      <c r="B21" s="248" t="s">
        <v>330</v>
      </c>
      <c r="C21" s="261" t="s">
        <v>113</v>
      </c>
      <c r="D21" s="249" t="s">
        <v>114</v>
      </c>
      <c r="E21" s="248" t="s">
        <v>76</v>
      </c>
      <c r="F21" s="248" t="s">
        <v>109</v>
      </c>
      <c r="G21" s="261"/>
      <c r="H21" s="248"/>
      <c r="I21" s="248" t="s">
        <v>78</v>
      </c>
      <c r="J21" s="250" t="s">
        <v>79</v>
      </c>
      <c r="K21" s="248" t="s">
        <v>78</v>
      </c>
      <c r="L21" s="275" t="s">
        <v>249</v>
      </c>
      <c r="M21" s="276">
        <v>45020</v>
      </c>
      <c r="N21" s="276">
        <v>45020</v>
      </c>
      <c r="O21" s="276"/>
      <c r="P21" s="366"/>
      <c r="Q21" s="366">
        <v>0</v>
      </c>
      <c r="R21" s="366">
        <v>0</v>
      </c>
      <c r="S21" s="367">
        <f t="shared" si="4"/>
        <v>0</v>
      </c>
      <c r="T21" s="248">
        <v>0</v>
      </c>
      <c r="U21" s="366">
        <v>0</v>
      </c>
      <c r="V21" s="248">
        <v>1</v>
      </c>
      <c r="W21" s="366">
        <v>263.87</v>
      </c>
      <c r="X21" s="248">
        <f t="shared" si="5"/>
        <v>0.5</v>
      </c>
      <c r="Y21" s="367">
        <f t="shared" si="7"/>
        <v>263.87</v>
      </c>
      <c r="Z21" s="367">
        <f t="shared" si="6"/>
        <v>263.87</v>
      </c>
      <c r="AA21" s="248" t="s">
        <v>81</v>
      </c>
      <c r="AB21" s="13"/>
      <c r="AC21" s="13"/>
    </row>
    <row r="22" spans="1:31" ht="28.5" x14ac:dyDescent="0.2">
      <c r="A22" s="411" t="s">
        <v>329</v>
      </c>
      <c r="B22" s="248" t="s">
        <v>330</v>
      </c>
      <c r="C22" s="261" t="s">
        <v>107</v>
      </c>
      <c r="D22" s="249" t="s">
        <v>108</v>
      </c>
      <c r="E22" s="248" t="s">
        <v>76</v>
      </c>
      <c r="F22" s="248" t="s">
        <v>109</v>
      </c>
      <c r="G22" s="261"/>
      <c r="H22" s="248"/>
      <c r="I22" s="248" t="s">
        <v>78</v>
      </c>
      <c r="J22" s="250" t="s">
        <v>79</v>
      </c>
      <c r="K22" s="248" t="s">
        <v>78</v>
      </c>
      <c r="L22" s="275" t="s">
        <v>129</v>
      </c>
      <c r="M22" s="276">
        <v>45020</v>
      </c>
      <c r="N22" s="276">
        <v>45020</v>
      </c>
      <c r="O22" s="276"/>
      <c r="P22" s="366"/>
      <c r="Q22" s="366">
        <v>0</v>
      </c>
      <c r="R22" s="366">
        <v>0</v>
      </c>
      <c r="S22" s="367">
        <f t="shared" si="4"/>
        <v>0</v>
      </c>
      <c r="T22" s="248">
        <v>0</v>
      </c>
      <c r="U22" s="366">
        <v>0</v>
      </c>
      <c r="V22" s="248">
        <v>1</v>
      </c>
      <c r="W22" s="366">
        <v>263.87</v>
      </c>
      <c r="X22" s="248">
        <f t="shared" si="5"/>
        <v>0.5</v>
      </c>
      <c r="Y22" s="367">
        <f t="shared" si="7"/>
        <v>263.87</v>
      </c>
      <c r="Z22" s="367">
        <f t="shared" si="6"/>
        <v>263.87</v>
      </c>
      <c r="AA22" s="248" t="s">
        <v>81</v>
      </c>
      <c r="AB22" s="13"/>
      <c r="AC22" s="13"/>
    </row>
    <row r="23" spans="1:31" ht="28.5" x14ac:dyDescent="0.2">
      <c r="A23" s="411" t="s">
        <v>329</v>
      </c>
      <c r="B23" s="248" t="s">
        <v>330</v>
      </c>
      <c r="C23" s="362" t="s">
        <v>209</v>
      </c>
      <c r="D23" s="249" t="s">
        <v>210</v>
      </c>
      <c r="E23" s="248" t="s">
        <v>76</v>
      </c>
      <c r="F23" s="248" t="s">
        <v>109</v>
      </c>
      <c r="G23" s="261"/>
      <c r="H23" s="248"/>
      <c r="I23" s="248" t="s">
        <v>78</v>
      </c>
      <c r="J23" s="250" t="s">
        <v>79</v>
      </c>
      <c r="K23" s="248" t="s">
        <v>78</v>
      </c>
      <c r="L23" s="275" t="s">
        <v>250</v>
      </c>
      <c r="M23" s="276">
        <v>45020</v>
      </c>
      <c r="N23" s="276">
        <v>45020</v>
      </c>
      <c r="O23" s="276"/>
      <c r="P23" s="366"/>
      <c r="Q23" s="366">
        <v>0</v>
      </c>
      <c r="R23" s="366">
        <v>0</v>
      </c>
      <c r="S23" s="367">
        <f t="shared" si="4"/>
        <v>0</v>
      </c>
      <c r="T23" s="248">
        <v>0</v>
      </c>
      <c r="U23" s="366">
        <v>0</v>
      </c>
      <c r="V23" s="248">
        <v>1</v>
      </c>
      <c r="W23" s="366">
        <v>263.87</v>
      </c>
      <c r="X23" s="248">
        <f t="shared" si="5"/>
        <v>0.5</v>
      </c>
      <c r="Y23" s="367">
        <f t="shared" si="7"/>
        <v>263.87</v>
      </c>
      <c r="Z23" s="367">
        <f t="shared" si="6"/>
        <v>263.87</v>
      </c>
      <c r="AA23" s="248" t="s">
        <v>81</v>
      </c>
      <c r="AB23" s="13"/>
      <c r="AC23" s="13"/>
    </row>
    <row r="24" spans="1:31" ht="28.5" x14ac:dyDescent="0.2">
      <c r="A24" s="411" t="s">
        <v>329</v>
      </c>
      <c r="B24" s="248" t="s">
        <v>330</v>
      </c>
      <c r="C24" s="362" t="s">
        <v>211</v>
      </c>
      <c r="D24" s="249" t="s">
        <v>212</v>
      </c>
      <c r="E24" s="248" t="s">
        <v>76</v>
      </c>
      <c r="F24" s="248" t="s">
        <v>109</v>
      </c>
      <c r="G24" s="261"/>
      <c r="H24" s="248"/>
      <c r="I24" s="248" t="s">
        <v>78</v>
      </c>
      <c r="J24" s="250" t="s">
        <v>79</v>
      </c>
      <c r="K24" s="248" t="s">
        <v>78</v>
      </c>
      <c r="L24" s="275" t="s">
        <v>250</v>
      </c>
      <c r="M24" s="276">
        <v>45020</v>
      </c>
      <c r="N24" s="276">
        <v>45020</v>
      </c>
      <c r="O24" s="276"/>
      <c r="P24" s="366"/>
      <c r="Q24" s="366">
        <v>0</v>
      </c>
      <c r="R24" s="366">
        <v>0</v>
      </c>
      <c r="S24" s="367">
        <f t="shared" si="4"/>
        <v>0</v>
      </c>
      <c r="T24" s="248">
        <v>0</v>
      </c>
      <c r="U24" s="366">
        <v>0</v>
      </c>
      <c r="V24" s="248">
        <v>1</v>
      </c>
      <c r="W24" s="366">
        <v>263.87</v>
      </c>
      <c r="X24" s="248">
        <f t="shared" si="5"/>
        <v>0.5</v>
      </c>
      <c r="Y24" s="367">
        <f t="shared" si="7"/>
        <v>263.87</v>
      </c>
      <c r="Z24" s="367">
        <f t="shared" si="6"/>
        <v>263.87</v>
      </c>
      <c r="AA24" s="248" t="s">
        <v>81</v>
      </c>
      <c r="AB24" s="13"/>
      <c r="AC24" s="13"/>
    </row>
    <row r="25" spans="1:31" ht="28.5" x14ac:dyDescent="0.2">
      <c r="A25" s="411" t="s">
        <v>329</v>
      </c>
      <c r="B25" s="248" t="s">
        <v>330</v>
      </c>
      <c r="C25" s="261" t="s">
        <v>102</v>
      </c>
      <c r="D25" s="249" t="s">
        <v>160</v>
      </c>
      <c r="E25" s="248" t="s">
        <v>76</v>
      </c>
      <c r="F25" s="248" t="s">
        <v>109</v>
      </c>
      <c r="G25" s="261"/>
      <c r="H25" s="248"/>
      <c r="I25" s="248" t="s">
        <v>78</v>
      </c>
      <c r="J25" s="250" t="s">
        <v>79</v>
      </c>
      <c r="K25" s="248" t="s">
        <v>78</v>
      </c>
      <c r="L25" s="275" t="s">
        <v>129</v>
      </c>
      <c r="M25" s="276">
        <v>45020</v>
      </c>
      <c r="N25" s="276">
        <v>45020</v>
      </c>
      <c r="O25" s="276"/>
      <c r="P25" s="366"/>
      <c r="Q25" s="366">
        <v>0</v>
      </c>
      <c r="R25" s="366">
        <v>0</v>
      </c>
      <c r="S25" s="367">
        <f t="shared" si="4"/>
        <v>0</v>
      </c>
      <c r="T25" s="248">
        <v>0</v>
      </c>
      <c r="U25" s="366">
        <v>0</v>
      </c>
      <c r="V25" s="248">
        <v>1</v>
      </c>
      <c r="W25" s="366">
        <v>263.87</v>
      </c>
      <c r="X25" s="248">
        <f t="shared" si="5"/>
        <v>0.5</v>
      </c>
      <c r="Y25" s="367">
        <f t="shared" si="7"/>
        <v>263.87</v>
      </c>
      <c r="Z25" s="367">
        <f t="shared" si="6"/>
        <v>263.87</v>
      </c>
      <c r="AA25" s="248" t="s">
        <v>81</v>
      </c>
      <c r="AB25" s="13"/>
      <c r="AC25" s="13"/>
    </row>
    <row r="26" spans="1:31" ht="28.5" x14ac:dyDescent="0.2">
      <c r="A26" s="411" t="s">
        <v>329</v>
      </c>
      <c r="B26" s="248" t="s">
        <v>330</v>
      </c>
      <c r="C26" s="261" t="s">
        <v>176</v>
      </c>
      <c r="D26" s="249" t="s">
        <v>177</v>
      </c>
      <c r="E26" s="248" t="s">
        <v>76</v>
      </c>
      <c r="F26" s="248" t="s">
        <v>109</v>
      </c>
      <c r="G26" s="261"/>
      <c r="H26" s="248"/>
      <c r="I26" s="248" t="s">
        <v>78</v>
      </c>
      <c r="J26" s="250" t="s">
        <v>79</v>
      </c>
      <c r="K26" s="248" t="s">
        <v>78</v>
      </c>
      <c r="L26" s="275" t="s">
        <v>222</v>
      </c>
      <c r="M26" s="276">
        <v>45020</v>
      </c>
      <c r="N26" s="276">
        <v>45020</v>
      </c>
      <c r="O26" s="276"/>
      <c r="P26" s="366"/>
      <c r="Q26" s="366">
        <v>0</v>
      </c>
      <c r="R26" s="366">
        <v>0</v>
      </c>
      <c r="S26" s="367">
        <f t="shared" si="4"/>
        <v>0</v>
      </c>
      <c r="T26" s="248">
        <v>0</v>
      </c>
      <c r="U26" s="366">
        <v>0</v>
      </c>
      <c r="V26" s="248">
        <v>1</v>
      </c>
      <c r="W26" s="366">
        <v>263.87</v>
      </c>
      <c r="X26" s="248">
        <f t="shared" si="5"/>
        <v>0.5</v>
      </c>
      <c r="Y26" s="367">
        <f t="shared" si="7"/>
        <v>263.87</v>
      </c>
      <c r="Z26" s="367">
        <f t="shared" si="6"/>
        <v>263.87</v>
      </c>
      <c r="AA26" s="248" t="s">
        <v>81</v>
      </c>
      <c r="AB26" s="13"/>
      <c r="AC26" s="13"/>
    </row>
    <row r="27" spans="1:31" ht="28.5" x14ac:dyDescent="0.2">
      <c r="A27" s="411" t="s">
        <v>329</v>
      </c>
      <c r="B27" s="248" t="s">
        <v>330</v>
      </c>
      <c r="C27" s="261" t="s">
        <v>180</v>
      </c>
      <c r="D27" s="471" t="s">
        <v>181</v>
      </c>
      <c r="E27" s="248" t="s">
        <v>76</v>
      </c>
      <c r="F27" s="248" t="s">
        <v>109</v>
      </c>
      <c r="G27" s="261"/>
      <c r="H27" s="248"/>
      <c r="I27" s="248" t="s">
        <v>78</v>
      </c>
      <c r="J27" s="250" t="s">
        <v>79</v>
      </c>
      <c r="K27" s="248" t="s">
        <v>78</v>
      </c>
      <c r="L27" s="275" t="s">
        <v>222</v>
      </c>
      <c r="M27" s="276">
        <v>45020</v>
      </c>
      <c r="N27" s="276">
        <v>45020</v>
      </c>
      <c r="O27" s="276"/>
      <c r="P27" s="366"/>
      <c r="Q27" s="366">
        <v>0</v>
      </c>
      <c r="R27" s="366">
        <v>0</v>
      </c>
      <c r="S27" s="367">
        <f t="shared" si="4"/>
        <v>0</v>
      </c>
      <c r="T27" s="248">
        <v>0</v>
      </c>
      <c r="U27" s="366">
        <v>0</v>
      </c>
      <c r="V27" s="248">
        <v>1</v>
      </c>
      <c r="W27" s="366">
        <v>263.87</v>
      </c>
      <c r="X27" s="248">
        <f t="shared" si="5"/>
        <v>0.5</v>
      </c>
      <c r="Y27" s="367">
        <f t="shared" si="7"/>
        <v>263.87</v>
      </c>
      <c r="Z27" s="367">
        <f t="shared" si="6"/>
        <v>263.87</v>
      </c>
      <c r="AA27" s="248" t="s">
        <v>81</v>
      </c>
      <c r="AB27" s="13"/>
      <c r="AC27" s="13"/>
    </row>
    <row r="28" spans="1:31" ht="28.5" x14ac:dyDescent="0.2">
      <c r="A28" s="411" t="s">
        <v>329</v>
      </c>
      <c r="B28" s="248" t="s">
        <v>330</v>
      </c>
      <c r="C28" s="362" t="s">
        <v>182</v>
      </c>
      <c r="D28" s="249" t="s">
        <v>183</v>
      </c>
      <c r="E28" s="248" t="s">
        <v>76</v>
      </c>
      <c r="F28" s="248" t="s">
        <v>109</v>
      </c>
      <c r="G28" s="261"/>
      <c r="H28" s="248"/>
      <c r="I28" s="248" t="s">
        <v>78</v>
      </c>
      <c r="J28" s="250" t="s">
        <v>79</v>
      </c>
      <c r="K28" s="248" t="s">
        <v>78</v>
      </c>
      <c r="L28" s="275" t="s">
        <v>250</v>
      </c>
      <c r="M28" s="276">
        <v>45020</v>
      </c>
      <c r="N28" s="276">
        <v>45020</v>
      </c>
      <c r="O28" s="276"/>
      <c r="P28" s="366"/>
      <c r="Q28" s="366">
        <v>0</v>
      </c>
      <c r="R28" s="366">
        <v>0</v>
      </c>
      <c r="S28" s="367">
        <f t="shared" si="4"/>
        <v>0</v>
      </c>
      <c r="T28" s="248">
        <v>0</v>
      </c>
      <c r="U28" s="366">
        <v>0</v>
      </c>
      <c r="V28" s="248">
        <v>1</v>
      </c>
      <c r="W28" s="366">
        <v>263.87</v>
      </c>
      <c r="X28" s="248">
        <f t="shared" si="5"/>
        <v>0.5</v>
      </c>
      <c r="Y28" s="367">
        <f t="shared" si="7"/>
        <v>263.87</v>
      </c>
      <c r="Z28" s="367">
        <f t="shared" si="6"/>
        <v>263.87</v>
      </c>
      <c r="AA28" s="248" t="s">
        <v>81</v>
      </c>
      <c r="AB28" s="13"/>
      <c r="AC28" s="13"/>
    </row>
    <row r="29" spans="1:31" ht="28.5" x14ac:dyDescent="0.2">
      <c r="A29" s="411" t="s">
        <v>329</v>
      </c>
      <c r="B29" s="248" t="s">
        <v>330</v>
      </c>
      <c r="C29" s="261" t="s">
        <v>154</v>
      </c>
      <c r="D29" s="249" t="s">
        <v>155</v>
      </c>
      <c r="E29" s="248" t="s">
        <v>76</v>
      </c>
      <c r="F29" s="248" t="s">
        <v>109</v>
      </c>
      <c r="G29" s="261"/>
      <c r="H29" s="248"/>
      <c r="I29" s="248" t="s">
        <v>78</v>
      </c>
      <c r="J29" s="250" t="s">
        <v>79</v>
      </c>
      <c r="K29" s="248" t="s">
        <v>78</v>
      </c>
      <c r="L29" s="275" t="s">
        <v>250</v>
      </c>
      <c r="M29" s="276">
        <v>45020</v>
      </c>
      <c r="N29" s="276">
        <v>45020</v>
      </c>
      <c r="O29" s="276"/>
      <c r="P29" s="366"/>
      <c r="Q29" s="366">
        <v>0</v>
      </c>
      <c r="R29" s="366">
        <v>0</v>
      </c>
      <c r="S29" s="367">
        <f t="shared" si="4"/>
        <v>0</v>
      </c>
      <c r="T29" s="248">
        <v>0</v>
      </c>
      <c r="U29" s="366">
        <v>0</v>
      </c>
      <c r="V29" s="248">
        <v>1</v>
      </c>
      <c r="W29" s="366">
        <v>263.87</v>
      </c>
      <c r="X29" s="248">
        <f t="shared" si="5"/>
        <v>0.5</v>
      </c>
      <c r="Y29" s="367">
        <f t="shared" si="7"/>
        <v>263.87</v>
      </c>
      <c r="Z29" s="367">
        <f t="shared" si="6"/>
        <v>263.87</v>
      </c>
      <c r="AA29" s="248" t="s">
        <v>81</v>
      </c>
      <c r="AB29" s="13"/>
      <c r="AC29" s="13"/>
    </row>
    <row r="30" spans="1:31" ht="28.5" x14ac:dyDescent="0.2">
      <c r="A30" s="411" t="s">
        <v>329</v>
      </c>
      <c r="B30" s="248" t="s">
        <v>330</v>
      </c>
      <c r="C30" s="261" t="s">
        <v>251</v>
      </c>
      <c r="D30" s="249" t="s">
        <v>252</v>
      </c>
      <c r="E30" s="248" t="s">
        <v>76</v>
      </c>
      <c r="F30" s="248" t="s">
        <v>109</v>
      </c>
      <c r="G30" s="261"/>
      <c r="H30" s="248"/>
      <c r="I30" s="248" t="s">
        <v>78</v>
      </c>
      <c r="J30" s="250" t="s">
        <v>79</v>
      </c>
      <c r="K30" s="248" t="s">
        <v>78</v>
      </c>
      <c r="L30" s="275" t="s">
        <v>129</v>
      </c>
      <c r="M30" s="276">
        <v>45020</v>
      </c>
      <c r="N30" s="276">
        <v>45020</v>
      </c>
      <c r="O30" s="276"/>
      <c r="P30" s="366"/>
      <c r="Q30" s="366">
        <v>0</v>
      </c>
      <c r="R30" s="366">
        <v>0</v>
      </c>
      <c r="S30" s="367">
        <f t="shared" si="4"/>
        <v>0</v>
      </c>
      <c r="T30" s="248">
        <v>0</v>
      </c>
      <c r="U30" s="366">
        <v>0</v>
      </c>
      <c r="V30" s="248">
        <v>1</v>
      </c>
      <c r="W30" s="366">
        <v>263.87</v>
      </c>
      <c r="X30" s="248">
        <f t="shared" si="5"/>
        <v>0.5</v>
      </c>
      <c r="Y30" s="367">
        <f t="shared" si="7"/>
        <v>263.87</v>
      </c>
      <c r="Z30" s="367">
        <f t="shared" si="6"/>
        <v>263.87</v>
      </c>
      <c r="AA30" s="248" t="s">
        <v>81</v>
      </c>
      <c r="AB30" s="13"/>
      <c r="AC30" s="13"/>
    </row>
    <row r="31" spans="1:31" ht="28.5" x14ac:dyDescent="0.2">
      <c r="A31" s="411" t="s">
        <v>329</v>
      </c>
      <c r="B31" s="248" t="s">
        <v>330</v>
      </c>
      <c r="C31" s="261" t="s">
        <v>111</v>
      </c>
      <c r="D31" s="249" t="s">
        <v>112</v>
      </c>
      <c r="E31" s="248" t="s">
        <v>76</v>
      </c>
      <c r="F31" s="248" t="s">
        <v>109</v>
      </c>
      <c r="G31" s="261"/>
      <c r="H31" s="248"/>
      <c r="I31" s="248" t="s">
        <v>78</v>
      </c>
      <c r="J31" s="250" t="s">
        <v>79</v>
      </c>
      <c r="K31" s="248" t="s">
        <v>78</v>
      </c>
      <c r="L31" s="275" t="s">
        <v>129</v>
      </c>
      <c r="M31" s="276">
        <v>45020</v>
      </c>
      <c r="N31" s="276">
        <v>45020</v>
      </c>
      <c r="O31" s="276"/>
      <c r="P31" s="366"/>
      <c r="Q31" s="366">
        <v>0</v>
      </c>
      <c r="R31" s="366">
        <v>0</v>
      </c>
      <c r="S31" s="367">
        <f t="shared" si="4"/>
        <v>0</v>
      </c>
      <c r="T31" s="248">
        <v>0</v>
      </c>
      <c r="U31" s="366">
        <v>0</v>
      </c>
      <c r="V31" s="248">
        <v>1</v>
      </c>
      <c r="W31" s="366">
        <v>263.87</v>
      </c>
      <c r="X31" s="248">
        <f t="shared" si="5"/>
        <v>0.5</v>
      </c>
      <c r="Y31" s="367">
        <f t="shared" si="7"/>
        <v>263.87</v>
      </c>
      <c r="Z31" s="367">
        <f t="shared" si="6"/>
        <v>263.87</v>
      </c>
      <c r="AA31" s="248" t="s">
        <v>81</v>
      </c>
      <c r="AB31" s="13"/>
      <c r="AC31" s="13"/>
    </row>
    <row r="32" spans="1:31" ht="28.5" x14ac:dyDescent="0.2">
      <c r="A32" s="411" t="s">
        <v>329</v>
      </c>
      <c r="B32" s="248" t="s">
        <v>330</v>
      </c>
      <c r="C32" s="261" t="s">
        <v>105</v>
      </c>
      <c r="D32" s="249" t="s">
        <v>106</v>
      </c>
      <c r="E32" s="248" t="s">
        <v>76</v>
      </c>
      <c r="F32" s="248" t="s">
        <v>109</v>
      </c>
      <c r="G32" s="261"/>
      <c r="H32" s="248"/>
      <c r="I32" s="248" t="s">
        <v>78</v>
      </c>
      <c r="J32" s="250" t="s">
        <v>79</v>
      </c>
      <c r="K32" s="248" t="s">
        <v>78</v>
      </c>
      <c r="L32" s="275" t="s">
        <v>129</v>
      </c>
      <c r="M32" s="276">
        <v>45020</v>
      </c>
      <c r="N32" s="276">
        <v>45020</v>
      </c>
      <c r="O32" s="276"/>
      <c r="P32" s="366"/>
      <c r="Q32" s="366">
        <v>0</v>
      </c>
      <c r="R32" s="366">
        <v>0</v>
      </c>
      <c r="S32" s="367">
        <f t="shared" si="4"/>
        <v>0</v>
      </c>
      <c r="T32" s="248">
        <v>0</v>
      </c>
      <c r="U32" s="366">
        <v>0</v>
      </c>
      <c r="V32" s="248">
        <v>1</v>
      </c>
      <c r="W32" s="366">
        <v>263.87</v>
      </c>
      <c r="X32" s="248">
        <f t="shared" si="5"/>
        <v>0.5</v>
      </c>
      <c r="Y32" s="367">
        <f t="shared" si="7"/>
        <v>263.87</v>
      </c>
      <c r="Z32" s="367">
        <f t="shared" si="6"/>
        <v>263.87</v>
      </c>
      <c r="AA32" s="248" t="s">
        <v>81</v>
      </c>
      <c r="AB32" s="13"/>
      <c r="AC32" s="13"/>
    </row>
    <row r="33" spans="1:29" ht="28.5" x14ac:dyDescent="0.2">
      <c r="A33" s="411" t="s">
        <v>329</v>
      </c>
      <c r="B33" s="248" t="s">
        <v>330</v>
      </c>
      <c r="C33" s="261" t="s">
        <v>145</v>
      </c>
      <c r="D33" s="249" t="s">
        <v>146</v>
      </c>
      <c r="E33" s="248" t="s">
        <v>76</v>
      </c>
      <c r="F33" s="248" t="s">
        <v>109</v>
      </c>
      <c r="G33" s="261"/>
      <c r="H33" s="248"/>
      <c r="I33" s="248" t="s">
        <v>78</v>
      </c>
      <c r="J33" s="250" t="s">
        <v>79</v>
      </c>
      <c r="K33" s="248" t="s">
        <v>78</v>
      </c>
      <c r="L33" s="275" t="s">
        <v>129</v>
      </c>
      <c r="M33" s="276">
        <v>45020</v>
      </c>
      <c r="N33" s="276">
        <v>45020</v>
      </c>
      <c r="O33" s="276"/>
      <c r="P33" s="366"/>
      <c r="Q33" s="366">
        <v>0</v>
      </c>
      <c r="R33" s="366">
        <v>0</v>
      </c>
      <c r="S33" s="367">
        <f t="shared" si="4"/>
        <v>0</v>
      </c>
      <c r="T33" s="248">
        <v>0</v>
      </c>
      <c r="U33" s="366">
        <v>0</v>
      </c>
      <c r="V33" s="248">
        <v>1</v>
      </c>
      <c r="W33" s="366">
        <v>263.87</v>
      </c>
      <c r="X33" s="248">
        <f t="shared" si="5"/>
        <v>0.5</v>
      </c>
      <c r="Y33" s="367">
        <f t="shared" si="7"/>
        <v>263.87</v>
      </c>
      <c r="Z33" s="367">
        <f t="shared" si="6"/>
        <v>263.87</v>
      </c>
      <c r="AA33" s="248" t="s">
        <v>81</v>
      </c>
      <c r="AB33" s="13"/>
      <c r="AC33" s="13"/>
    </row>
    <row r="34" spans="1:29" ht="28.5" x14ac:dyDescent="0.2">
      <c r="A34" s="411" t="s">
        <v>329</v>
      </c>
      <c r="B34" s="248" t="s">
        <v>330</v>
      </c>
      <c r="C34" s="261" t="s">
        <v>253</v>
      </c>
      <c r="D34" s="249" t="s">
        <v>254</v>
      </c>
      <c r="E34" s="248" t="s">
        <v>76</v>
      </c>
      <c r="F34" s="248" t="s">
        <v>109</v>
      </c>
      <c r="G34" s="261"/>
      <c r="H34" s="248"/>
      <c r="I34" s="248" t="s">
        <v>78</v>
      </c>
      <c r="J34" s="250" t="s">
        <v>79</v>
      </c>
      <c r="K34" s="248" t="s">
        <v>78</v>
      </c>
      <c r="L34" s="275" t="s">
        <v>129</v>
      </c>
      <c r="M34" s="276">
        <v>45020</v>
      </c>
      <c r="N34" s="276">
        <v>45020</v>
      </c>
      <c r="O34" s="276"/>
      <c r="P34" s="366"/>
      <c r="Q34" s="366">
        <v>0</v>
      </c>
      <c r="R34" s="366">
        <v>0</v>
      </c>
      <c r="S34" s="367">
        <f t="shared" si="4"/>
        <v>0</v>
      </c>
      <c r="T34" s="248">
        <v>0</v>
      </c>
      <c r="U34" s="366">
        <v>0</v>
      </c>
      <c r="V34" s="248">
        <v>1</v>
      </c>
      <c r="W34" s="366">
        <v>263.87</v>
      </c>
      <c r="X34" s="248">
        <f t="shared" si="5"/>
        <v>0.5</v>
      </c>
      <c r="Y34" s="367">
        <f t="shared" si="7"/>
        <v>263.87</v>
      </c>
      <c r="Z34" s="367">
        <f t="shared" si="6"/>
        <v>263.87</v>
      </c>
      <c r="AA34" s="248" t="s">
        <v>81</v>
      </c>
      <c r="AB34" s="13"/>
      <c r="AC34" s="13"/>
    </row>
    <row r="35" spans="1:29" ht="28.5" x14ac:dyDescent="0.2">
      <c r="A35" s="411" t="s">
        <v>329</v>
      </c>
      <c r="B35" s="248" t="s">
        <v>330</v>
      </c>
      <c r="C35" s="261" t="s">
        <v>197</v>
      </c>
      <c r="D35" s="249" t="s">
        <v>198</v>
      </c>
      <c r="E35" s="248" t="s">
        <v>76</v>
      </c>
      <c r="F35" s="248" t="s">
        <v>109</v>
      </c>
      <c r="G35" s="261"/>
      <c r="H35" s="248"/>
      <c r="I35" s="248" t="s">
        <v>78</v>
      </c>
      <c r="J35" s="250" t="s">
        <v>79</v>
      </c>
      <c r="K35" s="248" t="s">
        <v>78</v>
      </c>
      <c r="L35" s="275" t="s">
        <v>129</v>
      </c>
      <c r="M35" s="276">
        <v>45020</v>
      </c>
      <c r="N35" s="276">
        <v>45020</v>
      </c>
      <c r="O35" s="276"/>
      <c r="P35" s="366"/>
      <c r="Q35" s="366">
        <v>0</v>
      </c>
      <c r="R35" s="366">
        <v>0</v>
      </c>
      <c r="S35" s="367">
        <f t="shared" si="4"/>
        <v>0</v>
      </c>
      <c r="T35" s="248">
        <v>0</v>
      </c>
      <c r="U35" s="366">
        <v>0</v>
      </c>
      <c r="V35" s="248">
        <v>1</v>
      </c>
      <c r="W35" s="366">
        <v>263.87</v>
      </c>
      <c r="X35" s="248">
        <f t="shared" si="5"/>
        <v>0.5</v>
      </c>
      <c r="Y35" s="367">
        <f t="shared" si="7"/>
        <v>263.87</v>
      </c>
      <c r="Z35" s="367">
        <f t="shared" si="6"/>
        <v>263.87</v>
      </c>
      <c r="AA35" s="248" t="s">
        <v>81</v>
      </c>
      <c r="AB35" s="13"/>
      <c r="AC35" s="13"/>
    </row>
    <row r="36" spans="1:29" ht="28.5" x14ac:dyDescent="0.2">
      <c r="A36" s="411" t="s">
        <v>329</v>
      </c>
      <c r="B36" s="248" t="s">
        <v>330</v>
      </c>
      <c r="C36" s="261" t="s">
        <v>255</v>
      </c>
      <c r="D36" s="249" t="s">
        <v>256</v>
      </c>
      <c r="E36" s="248" t="s">
        <v>76</v>
      </c>
      <c r="F36" s="248" t="s">
        <v>109</v>
      </c>
      <c r="G36" s="261"/>
      <c r="H36" s="248"/>
      <c r="I36" s="248" t="s">
        <v>78</v>
      </c>
      <c r="J36" s="250" t="s">
        <v>79</v>
      </c>
      <c r="K36" s="248" t="s">
        <v>78</v>
      </c>
      <c r="L36" s="275" t="s">
        <v>129</v>
      </c>
      <c r="M36" s="276">
        <v>45020</v>
      </c>
      <c r="N36" s="276">
        <v>45020</v>
      </c>
      <c r="O36" s="276"/>
      <c r="P36" s="366"/>
      <c r="Q36" s="366">
        <v>0</v>
      </c>
      <c r="R36" s="366">
        <v>0</v>
      </c>
      <c r="S36" s="367">
        <f t="shared" si="4"/>
        <v>0</v>
      </c>
      <c r="T36" s="248">
        <v>0</v>
      </c>
      <c r="U36" s="366">
        <v>0</v>
      </c>
      <c r="V36" s="248">
        <v>1</v>
      </c>
      <c r="W36" s="366">
        <v>263.87</v>
      </c>
      <c r="X36" s="248">
        <f t="shared" si="5"/>
        <v>0.5</v>
      </c>
      <c r="Y36" s="367">
        <f t="shared" si="7"/>
        <v>263.87</v>
      </c>
      <c r="Z36" s="367">
        <f t="shared" si="6"/>
        <v>263.87</v>
      </c>
      <c r="AA36" s="248" t="s">
        <v>81</v>
      </c>
      <c r="AB36" s="13"/>
      <c r="AC36" s="13"/>
    </row>
    <row r="37" spans="1:29" ht="28.5" x14ac:dyDescent="0.2">
      <c r="A37" s="411" t="s">
        <v>329</v>
      </c>
      <c r="B37" s="248" t="s">
        <v>330</v>
      </c>
      <c r="C37" s="261" t="s">
        <v>232</v>
      </c>
      <c r="D37" s="249" t="s">
        <v>233</v>
      </c>
      <c r="E37" s="248" t="s">
        <v>76</v>
      </c>
      <c r="F37" s="248" t="s">
        <v>109</v>
      </c>
      <c r="G37" s="261"/>
      <c r="H37" s="248"/>
      <c r="I37" s="248" t="s">
        <v>78</v>
      </c>
      <c r="J37" s="250" t="s">
        <v>79</v>
      </c>
      <c r="K37" s="248" t="s">
        <v>78</v>
      </c>
      <c r="L37" s="275" t="s">
        <v>129</v>
      </c>
      <c r="M37" s="276">
        <v>45020</v>
      </c>
      <c r="N37" s="276">
        <v>45020</v>
      </c>
      <c r="O37" s="276"/>
      <c r="P37" s="366"/>
      <c r="Q37" s="366">
        <v>0</v>
      </c>
      <c r="R37" s="366">
        <v>0</v>
      </c>
      <c r="S37" s="367">
        <f t="shared" si="4"/>
        <v>0</v>
      </c>
      <c r="T37" s="248">
        <v>0</v>
      </c>
      <c r="U37" s="366">
        <v>0</v>
      </c>
      <c r="V37" s="248">
        <v>1</v>
      </c>
      <c r="W37" s="366">
        <v>263.87</v>
      </c>
      <c r="X37" s="248">
        <f t="shared" si="5"/>
        <v>0.5</v>
      </c>
      <c r="Y37" s="367">
        <f t="shared" si="7"/>
        <v>263.87</v>
      </c>
      <c r="Z37" s="367">
        <f t="shared" si="6"/>
        <v>263.87</v>
      </c>
      <c r="AA37" s="248" t="s">
        <v>81</v>
      </c>
      <c r="AB37" s="13"/>
      <c r="AC37" s="13"/>
    </row>
    <row r="38" spans="1:29" ht="28.5" x14ac:dyDescent="0.2">
      <c r="A38" s="411" t="s">
        <v>329</v>
      </c>
      <c r="B38" s="248" t="s">
        <v>330</v>
      </c>
      <c r="C38" s="261" t="s">
        <v>151</v>
      </c>
      <c r="D38" s="249" t="s">
        <v>152</v>
      </c>
      <c r="E38" s="248" t="s">
        <v>76</v>
      </c>
      <c r="F38" s="248" t="s">
        <v>109</v>
      </c>
      <c r="G38" s="261"/>
      <c r="H38" s="248"/>
      <c r="I38" s="248" t="s">
        <v>78</v>
      </c>
      <c r="J38" s="250" t="s">
        <v>79</v>
      </c>
      <c r="K38" s="248" t="s">
        <v>78</v>
      </c>
      <c r="L38" s="275" t="s">
        <v>129</v>
      </c>
      <c r="M38" s="276">
        <v>45020</v>
      </c>
      <c r="N38" s="276">
        <v>45020</v>
      </c>
      <c r="O38" s="276"/>
      <c r="P38" s="366"/>
      <c r="Q38" s="366">
        <v>0</v>
      </c>
      <c r="R38" s="366">
        <v>0</v>
      </c>
      <c r="S38" s="367">
        <f t="shared" si="4"/>
        <v>0</v>
      </c>
      <c r="T38" s="248">
        <v>0</v>
      </c>
      <c r="U38" s="366">
        <v>0</v>
      </c>
      <c r="V38" s="248">
        <v>1</v>
      </c>
      <c r="W38" s="366">
        <v>263.87</v>
      </c>
      <c r="X38" s="248">
        <f t="shared" si="5"/>
        <v>0.5</v>
      </c>
      <c r="Y38" s="367">
        <f t="shared" si="7"/>
        <v>263.87</v>
      </c>
      <c r="Z38" s="367">
        <f t="shared" si="6"/>
        <v>263.87</v>
      </c>
      <c r="AA38" s="248" t="s">
        <v>81</v>
      </c>
      <c r="AB38" s="13"/>
      <c r="AC38" s="13"/>
    </row>
    <row r="39" spans="1:29" ht="28.5" x14ac:dyDescent="0.2">
      <c r="A39" s="411" t="s">
        <v>329</v>
      </c>
      <c r="B39" s="248" t="s">
        <v>330</v>
      </c>
      <c r="C39" s="261" t="s">
        <v>234</v>
      </c>
      <c r="D39" s="249" t="s">
        <v>235</v>
      </c>
      <c r="E39" s="248" t="s">
        <v>76</v>
      </c>
      <c r="F39" s="248" t="s">
        <v>109</v>
      </c>
      <c r="G39" s="261"/>
      <c r="H39" s="248"/>
      <c r="I39" s="248" t="s">
        <v>78</v>
      </c>
      <c r="J39" s="250" t="s">
        <v>79</v>
      </c>
      <c r="K39" s="248" t="s">
        <v>78</v>
      </c>
      <c r="L39" s="275" t="s">
        <v>129</v>
      </c>
      <c r="M39" s="276">
        <v>45020</v>
      </c>
      <c r="N39" s="276">
        <v>45020</v>
      </c>
      <c r="O39" s="276"/>
      <c r="P39" s="366"/>
      <c r="Q39" s="366">
        <v>0</v>
      </c>
      <c r="R39" s="366">
        <v>0</v>
      </c>
      <c r="S39" s="367">
        <f t="shared" si="4"/>
        <v>0</v>
      </c>
      <c r="T39" s="248">
        <v>0</v>
      </c>
      <c r="U39" s="366">
        <v>0</v>
      </c>
      <c r="V39" s="248">
        <v>1</v>
      </c>
      <c r="W39" s="366">
        <v>263.87</v>
      </c>
      <c r="X39" s="248">
        <f t="shared" si="5"/>
        <v>0.5</v>
      </c>
      <c r="Y39" s="367">
        <f t="shared" si="7"/>
        <v>263.87</v>
      </c>
      <c r="Z39" s="367">
        <f t="shared" si="6"/>
        <v>263.87</v>
      </c>
      <c r="AA39" s="248" t="s">
        <v>81</v>
      </c>
      <c r="AB39" s="13"/>
      <c r="AC39" s="13"/>
    </row>
    <row r="40" spans="1:29" ht="28.5" x14ac:dyDescent="0.2">
      <c r="A40" s="411" t="s">
        <v>329</v>
      </c>
      <c r="B40" s="248" t="s">
        <v>330</v>
      </c>
      <c r="C40" s="261" t="s">
        <v>203</v>
      </c>
      <c r="D40" s="249" t="s">
        <v>204</v>
      </c>
      <c r="E40" s="248" t="s">
        <v>76</v>
      </c>
      <c r="F40" s="248" t="s">
        <v>109</v>
      </c>
      <c r="G40" s="261"/>
      <c r="H40" s="248"/>
      <c r="I40" s="248" t="s">
        <v>78</v>
      </c>
      <c r="J40" s="250" t="s">
        <v>79</v>
      </c>
      <c r="K40" s="248" t="s">
        <v>78</v>
      </c>
      <c r="L40" s="275" t="s">
        <v>129</v>
      </c>
      <c r="M40" s="276">
        <v>45020</v>
      </c>
      <c r="N40" s="276">
        <v>45020</v>
      </c>
      <c r="O40" s="276"/>
      <c r="P40" s="366"/>
      <c r="Q40" s="366">
        <v>0</v>
      </c>
      <c r="R40" s="366">
        <v>0</v>
      </c>
      <c r="S40" s="367">
        <f t="shared" si="4"/>
        <v>0</v>
      </c>
      <c r="T40" s="248">
        <v>0</v>
      </c>
      <c r="U40" s="366">
        <v>0</v>
      </c>
      <c r="V40" s="248">
        <v>1</v>
      </c>
      <c r="W40" s="366">
        <v>263.87</v>
      </c>
      <c r="X40" s="248">
        <f t="shared" si="5"/>
        <v>0.5</v>
      </c>
      <c r="Y40" s="367">
        <f t="shared" si="7"/>
        <v>263.87</v>
      </c>
      <c r="Z40" s="367">
        <f t="shared" si="6"/>
        <v>263.87</v>
      </c>
      <c r="AA40" s="248" t="s">
        <v>81</v>
      </c>
      <c r="AB40" s="13"/>
      <c r="AC40" s="13"/>
    </row>
    <row r="41" spans="1:29" ht="28.5" x14ac:dyDescent="0.2">
      <c r="A41" s="411" t="s">
        <v>329</v>
      </c>
      <c r="B41" s="248" t="s">
        <v>330</v>
      </c>
      <c r="C41" s="261" t="s">
        <v>205</v>
      </c>
      <c r="D41" s="249" t="s">
        <v>206</v>
      </c>
      <c r="E41" s="248" t="s">
        <v>76</v>
      </c>
      <c r="F41" s="248" t="s">
        <v>109</v>
      </c>
      <c r="G41" s="261"/>
      <c r="H41" s="248"/>
      <c r="I41" s="248" t="s">
        <v>78</v>
      </c>
      <c r="J41" s="250" t="s">
        <v>79</v>
      </c>
      <c r="K41" s="248" t="s">
        <v>78</v>
      </c>
      <c r="L41" s="275" t="s">
        <v>129</v>
      </c>
      <c r="M41" s="276">
        <v>45020</v>
      </c>
      <c r="N41" s="276">
        <v>45020</v>
      </c>
      <c r="O41" s="276"/>
      <c r="P41" s="366"/>
      <c r="Q41" s="366">
        <v>0</v>
      </c>
      <c r="R41" s="366">
        <v>0</v>
      </c>
      <c r="S41" s="367">
        <f t="shared" si="4"/>
        <v>0</v>
      </c>
      <c r="T41" s="248">
        <v>0</v>
      </c>
      <c r="U41" s="366">
        <v>0</v>
      </c>
      <c r="V41" s="248">
        <v>1</v>
      </c>
      <c r="W41" s="366">
        <v>263.87</v>
      </c>
      <c r="X41" s="248">
        <f t="shared" si="5"/>
        <v>0.5</v>
      </c>
      <c r="Y41" s="367">
        <f t="shared" si="7"/>
        <v>263.87</v>
      </c>
      <c r="Z41" s="367">
        <f t="shared" si="6"/>
        <v>263.87</v>
      </c>
      <c r="AA41" s="248" t="s">
        <v>81</v>
      </c>
      <c r="AB41" s="13"/>
      <c r="AC41" s="13"/>
    </row>
    <row r="42" spans="1:29" ht="28.5" x14ac:dyDescent="0.2">
      <c r="A42" s="411" t="s">
        <v>329</v>
      </c>
      <c r="B42" s="248" t="s">
        <v>330</v>
      </c>
      <c r="C42" s="261" t="s">
        <v>123</v>
      </c>
      <c r="D42" s="249" t="s">
        <v>124</v>
      </c>
      <c r="E42" s="248" t="s">
        <v>76</v>
      </c>
      <c r="F42" s="248" t="s">
        <v>109</v>
      </c>
      <c r="G42" s="261"/>
      <c r="H42" s="248"/>
      <c r="I42" s="248" t="s">
        <v>78</v>
      </c>
      <c r="J42" s="250" t="s">
        <v>79</v>
      </c>
      <c r="K42" s="248" t="s">
        <v>78</v>
      </c>
      <c r="L42" s="275" t="s">
        <v>129</v>
      </c>
      <c r="M42" s="276">
        <v>45020</v>
      </c>
      <c r="N42" s="276">
        <v>45020</v>
      </c>
      <c r="O42" s="276"/>
      <c r="P42" s="366"/>
      <c r="Q42" s="366">
        <v>0</v>
      </c>
      <c r="R42" s="366">
        <v>0</v>
      </c>
      <c r="S42" s="367">
        <f t="shared" si="4"/>
        <v>0</v>
      </c>
      <c r="T42" s="248">
        <v>0</v>
      </c>
      <c r="U42" s="366">
        <v>0</v>
      </c>
      <c r="V42" s="248">
        <v>1</v>
      </c>
      <c r="W42" s="366">
        <v>263.87</v>
      </c>
      <c r="X42" s="248">
        <f t="shared" si="5"/>
        <v>0.5</v>
      </c>
      <c r="Y42" s="367">
        <f t="shared" si="7"/>
        <v>263.87</v>
      </c>
      <c r="Z42" s="367">
        <f t="shared" si="6"/>
        <v>263.87</v>
      </c>
      <c r="AA42" s="248" t="s">
        <v>81</v>
      </c>
      <c r="AB42" s="13"/>
      <c r="AC42" s="13"/>
    </row>
    <row r="43" spans="1:29" ht="28.5" x14ac:dyDescent="0.2">
      <c r="A43" s="411" t="s">
        <v>329</v>
      </c>
      <c r="B43" s="248" t="s">
        <v>330</v>
      </c>
      <c r="C43" s="261" t="s">
        <v>143</v>
      </c>
      <c r="D43" s="249" t="s">
        <v>89</v>
      </c>
      <c r="E43" s="248" t="s">
        <v>76</v>
      </c>
      <c r="F43" s="248" t="s">
        <v>109</v>
      </c>
      <c r="G43" s="261"/>
      <c r="H43" s="248"/>
      <c r="I43" s="248" t="s">
        <v>78</v>
      </c>
      <c r="J43" s="250" t="s">
        <v>79</v>
      </c>
      <c r="K43" s="248" t="s">
        <v>78</v>
      </c>
      <c r="L43" s="275" t="s">
        <v>250</v>
      </c>
      <c r="M43" s="276">
        <v>45020</v>
      </c>
      <c r="N43" s="276">
        <v>45021</v>
      </c>
      <c r="O43" s="276"/>
      <c r="P43" s="366"/>
      <c r="Q43" s="366">
        <v>0</v>
      </c>
      <c r="R43" s="366">
        <v>0</v>
      </c>
      <c r="S43" s="367">
        <f t="shared" si="4"/>
        <v>0</v>
      </c>
      <c r="T43" s="248">
        <v>1</v>
      </c>
      <c r="U43" s="366">
        <v>527.75</v>
      </c>
      <c r="V43" s="248">
        <v>1</v>
      </c>
      <c r="W43" s="366">
        <v>263.87</v>
      </c>
      <c r="X43" s="248">
        <f t="shared" si="5"/>
        <v>1.5</v>
      </c>
      <c r="Y43" s="367">
        <f t="shared" si="7"/>
        <v>791.62</v>
      </c>
      <c r="Z43" s="367">
        <f t="shared" si="6"/>
        <v>791.62</v>
      </c>
      <c r="AA43" s="248" t="s">
        <v>81</v>
      </c>
      <c r="AB43" s="13"/>
      <c r="AC43" s="13"/>
    </row>
    <row r="44" spans="1:29" ht="28.5" x14ac:dyDescent="0.2">
      <c r="A44" s="411" t="s">
        <v>329</v>
      </c>
      <c r="B44" s="248" t="s">
        <v>330</v>
      </c>
      <c r="C44" s="261" t="s">
        <v>82</v>
      </c>
      <c r="D44" s="249" t="s">
        <v>83</v>
      </c>
      <c r="E44" s="248" t="s">
        <v>76</v>
      </c>
      <c r="F44" s="248" t="s">
        <v>109</v>
      </c>
      <c r="G44" s="261"/>
      <c r="H44" s="248"/>
      <c r="I44" s="248" t="s">
        <v>78</v>
      </c>
      <c r="J44" s="250" t="s">
        <v>79</v>
      </c>
      <c r="K44" s="248" t="s">
        <v>78</v>
      </c>
      <c r="L44" s="275" t="s">
        <v>250</v>
      </c>
      <c r="M44" s="276">
        <v>45020</v>
      </c>
      <c r="N44" s="276">
        <v>45021</v>
      </c>
      <c r="O44" s="276"/>
      <c r="P44" s="366"/>
      <c r="Q44" s="366">
        <v>0</v>
      </c>
      <c r="R44" s="366">
        <v>0</v>
      </c>
      <c r="S44" s="367">
        <f t="shared" si="4"/>
        <v>0</v>
      </c>
      <c r="T44" s="248">
        <v>1</v>
      </c>
      <c r="U44" s="366">
        <v>527.75</v>
      </c>
      <c r="V44" s="248">
        <v>1</v>
      </c>
      <c r="W44" s="366">
        <v>263.87</v>
      </c>
      <c r="X44" s="248">
        <f t="shared" si="5"/>
        <v>1.5</v>
      </c>
      <c r="Y44" s="367">
        <f t="shared" si="7"/>
        <v>791.62</v>
      </c>
      <c r="Z44" s="367">
        <f t="shared" si="6"/>
        <v>791.62</v>
      </c>
      <c r="AA44" s="248" t="s">
        <v>81</v>
      </c>
      <c r="AB44" s="13"/>
      <c r="AC44" s="13"/>
    </row>
    <row r="45" spans="1:29" ht="28.5" x14ac:dyDescent="0.2">
      <c r="A45" s="411" t="s">
        <v>329</v>
      </c>
      <c r="B45" s="248" t="s">
        <v>330</v>
      </c>
      <c r="C45" s="261" t="s">
        <v>118</v>
      </c>
      <c r="D45" s="249" t="s">
        <v>119</v>
      </c>
      <c r="E45" s="248" t="s">
        <v>76</v>
      </c>
      <c r="F45" s="248" t="s">
        <v>109</v>
      </c>
      <c r="G45" s="261"/>
      <c r="H45" s="248"/>
      <c r="I45" s="248" t="s">
        <v>78</v>
      </c>
      <c r="J45" s="250" t="s">
        <v>79</v>
      </c>
      <c r="K45" s="248" t="s">
        <v>78</v>
      </c>
      <c r="L45" s="275" t="s">
        <v>129</v>
      </c>
      <c r="M45" s="276">
        <v>45020</v>
      </c>
      <c r="N45" s="276">
        <v>45020</v>
      </c>
      <c r="O45" s="276"/>
      <c r="P45" s="366"/>
      <c r="Q45" s="366">
        <v>0</v>
      </c>
      <c r="R45" s="366">
        <v>0</v>
      </c>
      <c r="S45" s="367">
        <f t="shared" si="4"/>
        <v>0</v>
      </c>
      <c r="T45" s="248">
        <v>0</v>
      </c>
      <c r="U45" s="366">
        <v>0</v>
      </c>
      <c r="V45" s="248">
        <v>1</v>
      </c>
      <c r="W45" s="366">
        <v>263.87</v>
      </c>
      <c r="X45" s="248">
        <f t="shared" si="5"/>
        <v>0.5</v>
      </c>
      <c r="Y45" s="367">
        <f t="shared" si="7"/>
        <v>263.87</v>
      </c>
      <c r="Z45" s="367">
        <f t="shared" si="6"/>
        <v>263.87</v>
      </c>
      <c r="AA45" s="248" t="s">
        <v>81</v>
      </c>
      <c r="AB45" s="13"/>
      <c r="AC45" s="13"/>
    </row>
    <row r="46" spans="1:29" ht="28.5" x14ac:dyDescent="0.2">
      <c r="A46" s="411" t="s">
        <v>329</v>
      </c>
      <c r="B46" s="248" t="s">
        <v>330</v>
      </c>
      <c r="C46" s="261" t="s">
        <v>121</v>
      </c>
      <c r="D46" s="248" t="s">
        <v>122</v>
      </c>
      <c r="E46" s="248" t="s">
        <v>76</v>
      </c>
      <c r="F46" s="248" t="s">
        <v>109</v>
      </c>
      <c r="G46" s="261"/>
      <c r="H46" s="248"/>
      <c r="I46" s="248" t="s">
        <v>78</v>
      </c>
      <c r="J46" s="250" t="s">
        <v>79</v>
      </c>
      <c r="K46" s="248" t="s">
        <v>78</v>
      </c>
      <c r="L46" s="275" t="s">
        <v>129</v>
      </c>
      <c r="M46" s="276">
        <v>45020</v>
      </c>
      <c r="N46" s="276">
        <v>45020</v>
      </c>
      <c r="O46" s="276"/>
      <c r="P46" s="366"/>
      <c r="Q46" s="366">
        <v>0</v>
      </c>
      <c r="R46" s="366">
        <v>0</v>
      </c>
      <c r="S46" s="367">
        <f t="shared" si="4"/>
        <v>0</v>
      </c>
      <c r="T46" s="248">
        <v>0</v>
      </c>
      <c r="U46" s="366">
        <v>0</v>
      </c>
      <c r="V46" s="248">
        <v>1</v>
      </c>
      <c r="W46" s="366">
        <v>263.87</v>
      </c>
      <c r="X46" s="248">
        <f t="shared" si="5"/>
        <v>0.5</v>
      </c>
      <c r="Y46" s="367">
        <f t="shared" si="7"/>
        <v>263.87</v>
      </c>
      <c r="Z46" s="367">
        <f t="shared" si="6"/>
        <v>263.87</v>
      </c>
      <c r="AA46" s="248" t="s">
        <v>81</v>
      </c>
      <c r="AB46" s="13"/>
      <c r="AC46" s="13"/>
    </row>
    <row r="47" spans="1:29" ht="28.5" x14ac:dyDescent="0.2">
      <c r="A47" s="411" t="s">
        <v>329</v>
      </c>
      <c r="B47" s="248" t="s">
        <v>330</v>
      </c>
      <c r="C47" s="362" t="s">
        <v>220</v>
      </c>
      <c r="D47" s="249" t="s">
        <v>221</v>
      </c>
      <c r="E47" s="248" t="s">
        <v>76</v>
      </c>
      <c r="F47" s="248" t="s">
        <v>109</v>
      </c>
      <c r="G47" s="261"/>
      <c r="H47" s="248"/>
      <c r="I47" s="248" t="s">
        <v>78</v>
      </c>
      <c r="J47" s="250" t="s">
        <v>79</v>
      </c>
      <c r="K47" s="248" t="s">
        <v>78</v>
      </c>
      <c r="L47" s="275" t="s">
        <v>250</v>
      </c>
      <c r="M47" s="276">
        <v>45020</v>
      </c>
      <c r="N47" s="276">
        <v>45020</v>
      </c>
      <c r="O47" s="276"/>
      <c r="P47" s="366"/>
      <c r="Q47" s="366">
        <v>0</v>
      </c>
      <c r="R47" s="366">
        <v>0</v>
      </c>
      <c r="S47" s="367">
        <f t="shared" si="4"/>
        <v>0</v>
      </c>
      <c r="T47" s="248">
        <v>0</v>
      </c>
      <c r="U47" s="366">
        <v>0</v>
      </c>
      <c r="V47" s="248">
        <v>1</v>
      </c>
      <c r="W47" s="366">
        <v>263.87</v>
      </c>
      <c r="X47" s="248">
        <f t="shared" si="5"/>
        <v>0.5</v>
      </c>
      <c r="Y47" s="367">
        <f t="shared" si="7"/>
        <v>263.87</v>
      </c>
      <c r="Z47" s="367">
        <f t="shared" si="6"/>
        <v>263.87</v>
      </c>
      <c r="AA47" s="248" t="s">
        <v>81</v>
      </c>
      <c r="AB47" s="13"/>
      <c r="AC47" s="13"/>
    </row>
    <row r="48" spans="1:29" ht="28.5" x14ac:dyDescent="0.2">
      <c r="A48" s="411" t="s">
        <v>329</v>
      </c>
      <c r="B48" s="248" t="s">
        <v>330</v>
      </c>
      <c r="C48" s="261" t="s">
        <v>127</v>
      </c>
      <c r="D48" s="249" t="s">
        <v>128</v>
      </c>
      <c r="E48" s="248" t="s">
        <v>76</v>
      </c>
      <c r="F48" s="248" t="s">
        <v>109</v>
      </c>
      <c r="G48" s="261"/>
      <c r="H48" s="248"/>
      <c r="I48" s="248" t="s">
        <v>78</v>
      </c>
      <c r="J48" s="250" t="s">
        <v>79</v>
      </c>
      <c r="K48" s="248" t="s">
        <v>78</v>
      </c>
      <c r="L48" s="275" t="s">
        <v>129</v>
      </c>
      <c r="M48" s="276">
        <v>45020</v>
      </c>
      <c r="N48" s="276">
        <v>45020</v>
      </c>
      <c r="O48" s="276"/>
      <c r="P48" s="366"/>
      <c r="Q48" s="366">
        <v>0</v>
      </c>
      <c r="R48" s="366">
        <v>0</v>
      </c>
      <c r="S48" s="367">
        <f t="shared" si="4"/>
        <v>0</v>
      </c>
      <c r="T48" s="248">
        <v>0</v>
      </c>
      <c r="U48" s="366">
        <v>0</v>
      </c>
      <c r="V48" s="248">
        <v>1</v>
      </c>
      <c r="W48" s="366">
        <v>263.87</v>
      </c>
      <c r="X48" s="248">
        <f t="shared" si="5"/>
        <v>0.5</v>
      </c>
      <c r="Y48" s="367">
        <f t="shared" si="7"/>
        <v>263.87</v>
      </c>
      <c r="Z48" s="367">
        <f t="shared" si="6"/>
        <v>263.87</v>
      </c>
      <c r="AA48" s="248" t="s">
        <v>81</v>
      </c>
      <c r="AB48" s="13"/>
      <c r="AC48" s="13"/>
    </row>
    <row r="49" spans="1:29" ht="28.5" x14ac:dyDescent="0.2">
      <c r="A49" s="411" t="s">
        <v>329</v>
      </c>
      <c r="B49" s="248" t="s">
        <v>330</v>
      </c>
      <c r="C49" s="261" t="s">
        <v>228</v>
      </c>
      <c r="D49" s="249" t="s">
        <v>229</v>
      </c>
      <c r="E49" s="248" t="s">
        <v>76</v>
      </c>
      <c r="F49" s="248" t="s">
        <v>109</v>
      </c>
      <c r="G49" s="261"/>
      <c r="H49" s="248"/>
      <c r="I49" s="248" t="s">
        <v>78</v>
      </c>
      <c r="J49" s="250" t="s">
        <v>79</v>
      </c>
      <c r="K49" s="248" t="s">
        <v>78</v>
      </c>
      <c r="L49" s="275" t="s">
        <v>250</v>
      </c>
      <c r="M49" s="276">
        <v>45020</v>
      </c>
      <c r="N49" s="276">
        <v>45020</v>
      </c>
      <c r="O49" s="276"/>
      <c r="P49" s="366"/>
      <c r="Q49" s="366">
        <v>0</v>
      </c>
      <c r="R49" s="366">
        <v>0</v>
      </c>
      <c r="S49" s="367">
        <f t="shared" si="4"/>
        <v>0</v>
      </c>
      <c r="T49" s="248">
        <v>0</v>
      </c>
      <c r="U49" s="366">
        <v>0</v>
      </c>
      <c r="V49" s="248">
        <v>1</v>
      </c>
      <c r="W49" s="366">
        <v>263.87</v>
      </c>
      <c r="X49" s="248">
        <f t="shared" si="5"/>
        <v>0.5</v>
      </c>
      <c r="Y49" s="367">
        <f t="shared" si="7"/>
        <v>263.87</v>
      </c>
      <c r="Z49" s="367">
        <f t="shared" si="6"/>
        <v>263.87</v>
      </c>
      <c r="AA49" s="248" t="s">
        <v>81</v>
      </c>
      <c r="AB49" s="13"/>
      <c r="AC49" s="13"/>
    </row>
    <row r="50" spans="1:29" ht="28.5" x14ac:dyDescent="0.2">
      <c r="A50" s="411" t="s">
        <v>329</v>
      </c>
      <c r="B50" s="248" t="s">
        <v>330</v>
      </c>
      <c r="C50" s="261" t="s">
        <v>132</v>
      </c>
      <c r="D50" s="249" t="s">
        <v>133</v>
      </c>
      <c r="E50" s="248" t="s">
        <v>76</v>
      </c>
      <c r="F50" s="248" t="s">
        <v>109</v>
      </c>
      <c r="G50" s="261"/>
      <c r="H50" s="248"/>
      <c r="I50" s="248" t="s">
        <v>78</v>
      </c>
      <c r="J50" s="250" t="s">
        <v>79</v>
      </c>
      <c r="K50" s="248" t="s">
        <v>78</v>
      </c>
      <c r="L50" s="275" t="s">
        <v>129</v>
      </c>
      <c r="M50" s="276">
        <v>45020</v>
      </c>
      <c r="N50" s="276">
        <v>45020</v>
      </c>
      <c r="O50" s="276"/>
      <c r="P50" s="366"/>
      <c r="Q50" s="366">
        <v>0</v>
      </c>
      <c r="R50" s="366">
        <v>0</v>
      </c>
      <c r="S50" s="367">
        <f t="shared" si="4"/>
        <v>0</v>
      </c>
      <c r="T50" s="248">
        <v>0</v>
      </c>
      <c r="U50" s="366">
        <v>0</v>
      </c>
      <c r="V50" s="248">
        <v>1</v>
      </c>
      <c r="W50" s="366">
        <v>263.87</v>
      </c>
      <c r="X50" s="248">
        <f t="shared" si="5"/>
        <v>0.5</v>
      </c>
      <c r="Y50" s="367">
        <f t="shared" si="7"/>
        <v>263.87</v>
      </c>
      <c r="Z50" s="367">
        <f t="shared" si="6"/>
        <v>263.87</v>
      </c>
      <c r="AA50" s="248" t="s">
        <v>81</v>
      </c>
      <c r="AB50" s="13"/>
      <c r="AC50" s="13"/>
    </row>
    <row r="51" spans="1:29" ht="28.5" x14ac:dyDescent="0.2">
      <c r="A51" s="411" t="s">
        <v>329</v>
      </c>
      <c r="B51" s="248" t="s">
        <v>330</v>
      </c>
      <c r="C51" s="261" t="s">
        <v>240</v>
      </c>
      <c r="D51" s="249" t="s">
        <v>241</v>
      </c>
      <c r="E51" s="248" t="s">
        <v>76</v>
      </c>
      <c r="F51" s="248" t="s">
        <v>109</v>
      </c>
      <c r="G51" s="261"/>
      <c r="H51" s="248"/>
      <c r="I51" s="248" t="s">
        <v>78</v>
      </c>
      <c r="J51" s="250" t="s">
        <v>79</v>
      </c>
      <c r="K51" s="248" t="s">
        <v>78</v>
      </c>
      <c r="L51" s="275" t="s">
        <v>257</v>
      </c>
      <c r="M51" s="276">
        <v>45020</v>
      </c>
      <c r="N51" s="276">
        <v>45020</v>
      </c>
      <c r="O51" s="276"/>
      <c r="P51" s="366"/>
      <c r="Q51" s="366">
        <v>0</v>
      </c>
      <c r="R51" s="366">
        <v>0</v>
      </c>
      <c r="S51" s="367">
        <f t="shared" si="4"/>
        <v>0</v>
      </c>
      <c r="T51" s="248">
        <v>0</v>
      </c>
      <c r="U51" s="366">
        <v>0</v>
      </c>
      <c r="V51" s="248">
        <v>1</v>
      </c>
      <c r="W51" s="366">
        <v>263.87</v>
      </c>
      <c r="X51" s="248">
        <f t="shared" si="5"/>
        <v>0.5</v>
      </c>
      <c r="Y51" s="367">
        <f t="shared" si="7"/>
        <v>263.87</v>
      </c>
      <c r="Z51" s="367">
        <f t="shared" si="6"/>
        <v>263.87</v>
      </c>
      <c r="AA51" s="248" t="s">
        <v>81</v>
      </c>
      <c r="AB51" s="13"/>
      <c r="AC51" s="13"/>
    </row>
    <row r="52" spans="1:29" ht="28.5" x14ac:dyDescent="0.2">
      <c r="A52" s="411" t="s">
        <v>329</v>
      </c>
      <c r="B52" s="248" t="s">
        <v>330</v>
      </c>
      <c r="C52" s="261" t="s">
        <v>165</v>
      </c>
      <c r="D52" s="249" t="s">
        <v>166</v>
      </c>
      <c r="E52" s="248" t="s">
        <v>76</v>
      </c>
      <c r="F52" s="248" t="s">
        <v>109</v>
      </c>
      <c r="G52" s="261"/>
      <c r="H52" s="248"/>
      <c r="I52" s="248" t="s">
        <v>78</v>
      </c>
      <c r="J52" s="250" t="s">
        <v>79</v>
      </c>
      <c r="K52" s="248" t="s">
        <v>78</v>
      </c>
      <c r="L52" s="275" t="s">
        <v>257</v>
      </c>
      <c r="M52" s="276">
        <v>45020</v>
      </c>
      <c r="N52" s="276">
        <v>45020</v>
      </c>
      <c r="O52" s="276"/>
      <c r="P52" s="366"/>
      <c r="Q52" s="366">
        <v>0</v>
      </c>
      <c r="R52" s="366">
        <v>0</v>
      </c>
      <c r="S52" s="367">
        <f t="shared" si="4"/>
        <v>0</v>
      </c>
      <c r="T52" s="248">
        <v>0</v>
      </c>
      <c r="U52" s="366">
        <v>0</v>
      </c>
      <c r="V52" s="248">
        <v>1</v>
      </c>
      <c r="W52" s="366">
        <v>263.87</v>
      </c>
      <c r="X52" s="248">
        <f t="shared" si="5"/>
        <v>0.5</v>
      </c>
      <c r="Y52" s="367">
        <f t="shared" si="7"/>
        <v>263.87</v>
      </c>
      <c r="Z52" s="367">
        <f t="shared" si="6"/>
        <v>263.87</v>
      </c>
      <c r="AA52" s="248" t="s">
        <v>81</v>
      </c>
      <c r="AB52" s="13"/>
      <c r="AC52" s="13"/>
    </row>
    <row r="53" spans="1:29" ht="28.5" x14ac:dyDescent="0.2">
      <c r="A53" s="411" t="s">
        <v>329</v>
      </c>
      <c r="B53" s="248" t="s">
        <v>330</v>
      </c>
      <c r="C53" s="362" t="s">
        <v>258</v>
      </c>
      <c r="D53" s="249" t="s">
        <v>259</v>
      </c>
      <c r="E53" s="248" t="s">
        <v>76</v>
      </c>
      <c r="F53" s="248" t="s">
        <v>109</v>
      </c>
      <c r="G53" s="261"/>
      <c r="H53" s="248"/>
      <c r="I53" s="248" t="s">
        <v>78</v>
      </c>
      <c r="J53" s="250" t="s">
        <v>79</v>
      </c>
      <c r="K53" s="248" t="s">
        <v>78</v>
      </c>
      <c r="L53" s="275" t="s">
        <v>257</v>
      </c>
      <c r="M53" s="276">
        <v>45027</v>
      </c>
      <c r="N53" s="276">
        <v>45027</v>
      </c>
      <c r="O53" s="276"/>
      <c r="P53" s="366"/>
      <c r="Q53" s="366">
        <v>0</v>
      </c>
      <c r="R53" s="366">
        <v>0</v>
      </c>
      <c r="S53" s="367">
        <f>Q53+R53</f>
        <v>0</v>
      </c>
      <c r="T53" s="248">
        <v>0</v>
      </c>
      <c r="U53" s="366">
        <v>0</v>
      </c>
      <c r="V53" s="248">
        <v>1</v>
      </c>
      <c r="W53" s="366">
        <v>263.87</v>
      </c>
      <c r="X53" s="447">
        <f>T53+(V53*0.5)</f>
        <v>0.5</v>
      </c>
      <c r="Y53" s="367">
        <f>(T53*U53)+(V53*W53)</f>
        <v>263.87</v>
      </c>
      <c r="Z53" s="367">
        <f>S53+Y53</f>
        <v>263.87</v>
      </c>
      <c r="AA53" s="248" t="s">
        <v>81</v>
      </c>
      <c r="AB53" s="13"/>
      <c r="AC53" s="13"/>
    </row>
    <row r="54" spans="1:29" ht="28.5" x14ac:dyDescent="0.2">
      <c r="A54" s="411" t="s">
        <v>329</v>
      </c>
      <c r="B54" s="248" t="s">
        <v>330</v>
      </c>
      <c r="C54" s="261" t="s">
        <v>260</v>
      </c>
      <c r="D54" s="249" t="s">
        <v>261</v>
      </c>
      <c r="E54" s="248" t="s">
        <v>76</v>
      </c>
      <c r="F54" s="248" t="s">
        <v>109</v>
      </c>
      <c r="G54" s="261"/>
      <c r="H54" s="248"/>
      <c r="I54" s="248" t="s">
        <v>78</v>
      </c>
      <c r="J54" s="250" t="s">
        <v>79</v>
      </c>
      <c r="K54" s="248" t="s">
        <v>78</v>
      </c>
      <c r="L54" s="275" t="s">
        <v>257</v>
      </c>
      <c r="M54" s="276">
        <v>45027</v>
      </c>
      <c r="N54" s="276">
        <v>45027</v>
      </c>
      <c r="O54" s="276"/>
      <c r="P54" s="366"/>
      <c r="Q54" s="366">
        <v>0</v>
      </c>
      <c r="R54" s="366">
        <v>0</v>
      </c>
      <c r="S54" s="367">
        <f t="shared" ref="S54:S56" si="8">Q54+R54</f>
        <v>0</v>
      </c>
      <c r="T54" s="248">
        <v>0</v>
      </c>
      <c r="U54" s="366">
        <v>0</v>
      </c>
      <c r="V54" s="248">
        <v>1</v>
      </c>
      <c r="W54" s="366">
        <v>263.87</v>
      </c>
      <c r="X54" s="447">
        <f t="shared" ref="X54" si="9">T54+(V54*0.5)</f>
        <v>0.5</v>
      </c>
      <c r="Y54" s="367">
        <f t="shared" ref="Y54" si="10">(T54*U54)+(V54*W54)</f>
        <v>263.87</v>
      </c>
      <c r="Z54" s="367">
        <f t="shared" ref="Z54" si="11">S54+Y54</f>
        <v>263.87</v>
      </c>
      <c r="AA54" s="248" t="s">
        <v>81</v>
      </c>
      <c r="AB54" s="13"/>
      <c r="AC54" s="13"/>
    </row>
    <row r="55" spans="1:29" ht="28.5" x14ac:dyDescent="0.2">
      <c r="A55" s="411" t="s">
        <v>329</v>
      </c>
      <c r="B55" s="248" t="s">
        <v>330</v>
      </c>
      <c r="C55" s="261" t="s">
        <v>145</v>
      </c>
      <c r="D55" s="249" t="s">
        <v>146</v>
      </c>
      <c r="E55" s="248" t="s">
        <v>76</v>
      </c>
      <c r="F55" s="248" t="s">
        <v>109</v>
      </c>
      <c r="G55" s="261"/>
      <c r="H55" s="248"/>
      <c r="I55" s="248" t="s">
        <v>78</v>
      </c>
      <c r="J55" s="250" t="s">
        <v>79</v>
      </c>
      <c r="K55" s="248" t="s">
        <v>78</v>
      </c>
      <c r="L55" s="275" t="s">
        <v>129</v>
      </c>
      <c r="M55" s="276">
        <v>45027</v>
      </c>
      <c r="N55" s="276">
        <v>45027</v>
      </c>
      <c r="O55" s="276"/>
      <c r="P55" s="366"/>
      <c r="Q55" s="366">
        <v>0</v>
      </c>
      <c r="R55" s="366">
        <v>0</v>
      </c>
      <c r="S55" s="367">
        <f>Q55+R55</f>
        <v>0</v>
      </c>
      <c r="T55" s="248">
        <v>0</v>
      </c>
      <c r="U55" s="366">
        <v>0</v>
      </c>
      <c r="V55" s="248">
        <v>1</v>
      </c>
      <c r="W55" s="366">
        <v>263.87</v>
      </c>
      <c r="X55" s="447">
        <f>T55+(V55*0.5)</f>
        <v>0.5</v>
      </c>
      <c r="Y55" s="367">
        <f>(T55*U55)+(V55*W55)</f>
        <v>263.87</v>
      </c>
      <c r="Z55" s="367">
        <f>S55+Y55</f>
        <v>263.87</v>
      </c>
      <c r="AA55" s="248" t="s">
        <v>81</v>
      </c>
      <c r="AB55" s="13"/>
      <c r="AC55" s="13"/>
    </row>
    <row r="56" spans="1:29" ht="28.5" x14ac:dyDescent="0.2">
      <c r="A56" s="411" t="s">
        <v>329</v>
      </c>
      <c r="B56" s="248" t="s">
        <v>330</v>
      </c>
      <c r="C56" s="261" t="s">
        <v>251</v>
      </c>
      <c r="D56" s="249" t="s">
        <v>252</v>
      </c>
      <c r="E56" s="248" t="s">
        <v>76</v>
      </c>
      <c r="F56" s="248" t="s">
        <v>109</v>
      </c>
      <c r="G56" s="261"/>
      <c r="H56" s="248"/>
      <c r="I56" s="248" t="s">
        <v>78</v>
      </c>
      <c r="J56" s="250" t="s">
        <v>79</v>
      </c>
      <c r="K56" s="248" t="s">
        <v>78</v>
      </c>
      <c r="L56" s="275" t="s">
        <v>129</v>
      </c>
      <c r="M56" s="276">
        <v>45027</v>
      </c>
      <c r="N56" s="276">
        <v>45027</v>
      </c>
      <c r="O56" s="276"/>
      <c r="P56" s="366"/>
      <c r="Q56" s="366">
        <v>0</v>
      </c>
      <c r="R56" s="366">
        <v>0</v>
      </c>
      <c r="S56" s="367">
        <f t="shared" si="8"/>
        <v>0</v>
      </c>
      <c r="T56" s="248">
        <v>0</v>
      </c>
      <c r="U56" s="366">
        <v>0</v>
      </c>
      <c r="V56" s="248">
        <v>1</v>
      </c>
      <c r="W56" s="366">
        <v>263.87</v>
      </c>
      <c r="X56" s="447">
        <f t="shared" ref="X56" si="12">T56+(V56*0.5)</f>
        <v>0.5</v>
      </c>
      <c r="Y56" s="367">
        <f t="shared" ref="Y56" si="13">(T56*U56)+(V56*W56)</f>
        <v>263.87</v>
      </c>
      <c r="Z56" s="367">
        <f t="shared" ref="Z56" si="14">S56+Y56</f>
        <v>263.87</v>
      </c>
      <c r="AA56" s="248" t="s">
        <v>81</v>
      </c>
      <c r="AB56" s="13"/>
      <c r="AC56" s="13"/>
    </row>
    <row r="57" spans="1:29" ht="28.5" x14ac:dyDescent="0.2">
      <c r="A57" s="411" t="s">
        <v>329</v>
      </c>
      <c r="B57" s="248" t="s">
        <v>330</v>
      </c>
      <c r="C57" s="261" t="s">
        <v>102</v>
      </c>
      <c r="D57" s="249" t="s">
        <v>160</v>
      </c>
      <c r="E57" s="248" t="s">
        <v>76</v>
      </c>
      <c r="F57" s="248" t="s">
        <v>109</v>
      </c>
      <c r="G57" s="261"/>
      <c r="H57" s="248"/>
      <c r="I57" s="248" t="s">
        <v>78</v>
      </c>
      <c r="J57" s="250" t="s">
        <v>79</v>
      </c>
      <c r="K57" s="248" t="s">
        <v>78</v>
      </c>
      <c r="L57" s="275" t="s">
        <v>243</v>
      </c>
      <c r="M57" s="276">
        <v>45027</v>
      </c>
      <c r="N57" s="276">
        <v>45028</v>
      </c>
      <c r="O57" s="276"/>
      <c r="P57" s="366"/>
      <c r="Q57" s="366">
        <v>0</v>
      </c>
      <c r="R57" s="366">
        <v>0</v>
      </c>
      <c r="S57" s="367">
        <f>Q57+R57</f>
        <v>0</v>
      </c>
      <c r="T57" s="248">
        <v>0</v>
      </c>
      <c r="U57" s="366">
        <v>0</v>
      </c>
      <c r="V57" s="248">
        <v>2</v>
      </c>
      <c r="W57" s="366">
        <v>263.87</v>
      </c>
      <c r="X57" s="447">
        <f>T57+(V57*0.5)</f>
        <v>1</v>
      </c>
      <c r="Y57" s="367">
        <f>(T57*U57)+(V57*W57)</f>
        <v>527.74</v>
      </c>
      <c r="Z57" s="367">
        <f>S57+Y57</f>
        <v>527.74</v>
      </c>
      <c r="AA57" s="248" t="s">
        <v>81</v>
      </c>
      <c r="AB57" s="13"/>
      <c r="AC57" s="13"/>
    </row>
    <row r="58" spans="1:29" ht="28.5" x14ac:dyDescent="0.2">
      <c r="A58" s="411" t="s">
        <v>329</v>
      </c>
      <c r="B58" s="248" t="s">
        <v>330</v>
      </c>
      <c r="C58" s="261" t="s">
        <v>105</v>
      </c>
      <c r="D58" s="249" t="s">
        <v>106</v>
      </c>
      <c r="E58" s="248" t="s">
        <v>76</v>
      </c>
      <c r="F58" s="248" t="s">
        <v>109</v>
      </c>
      <c r="G58" s="261"/>
      <c r="H58" s="248"/>
      <c r="I58" s="248" t="s">
        <v>78</v>
      </c>
      <c r="J58" s="250" t="s">
        <v>79</v>
      </c>
      <c r="K58" s="248" t="s">
        <v>78</v>
      </c>
      <c r="L58" s="275" t="s">
        <v>243</v>
      </c>
      <c r="M58" s="276">
        <v>45027</v>
      </c>
      <c r="N58" s="276">
        <v>45028</v>
      </c>
      <c r="O58" s="276"/>
      <c r="P58" s="366"/>
      <c r="Q58" s="366">
        <v>0</v>
      </c>
      <c r="R58" s="366">
        <v>0</v>
      </c>
      <c r="S58" s="367">
        <f t="shared" ref="S58" si="15">Q58+R58</f>
        <v>0</v>
      </c>
      <c r="T58" s="248">
        <v>0</v>
      </c>
      <c r="U58" s="366">
        <v>0</v>
      </c>
      <c r="V58" s="248">
        <v>2</v>
      </c>
      <c r="W58" s="366">
        <v>263.87</v>
      </c>
      <c r="X58" s="447">
        <f t="shared" ref="X58:X66" si="16">T58+(V58*0.5)</f>
        <v>1</v>
      </c>
      <c r="Y58" s="367">
        <f t="shared" ref="Y58:Y121" si="17">(T58*U58)+(V58*W58)</f>
        <v>527.74</v>
      </c>
      <c r="Z58" s="367">
        <f t="shared" ref="Z58:Z66" si="18">S58+Y58</f>
        <v>527.74</v>
      </c>
      <c r="AA58" s="248" t="s">
        <v>81</v>
      </c>
      <c r="AB58" s="13"/>
      <c r="AC58" s="13"/>
    </row>
    <row r="59" spans="1:29" ht="28.5" x14ac:dyDescent="0.2">
      <c r="A59" s="411" t="s">
        <v>329</v>
      </c>
      <c r="B59" s="248" t="s">
        <v>330</v>
      </c>
      <c r="C59" s="362" t="s">
        <v>182</v>
      </c>
      <c r="D59" s="249" t="s">
        <v>183</v>
      </c>
      <c r="E59" s="248" t="s">
        <v>76</v>
      </c>
      <c r="F59" s="248" t="s">
        <v>109</v>
      </c>
      <c r="G59" s="261"/>
      <c r="H59" s="248"/>
      <c r="I59" s="248" t="s">
        <v>78</v>
      </c>
      <c r="J59" s="250" t="s">
        <v>79</v>
      </c>
      <c r="K59" s="248" t="s">
        <v>78</v>
      </c>
      <c r="L59" s="275" t="s">
        <v>257</v>
      </c>
      <c r="M59" s="276">
        <v>45028</v>
      </c>
      <c r="N59" s="276">
        <v>45028</v>
      </c>
      <c r="O59" s="276"/>
      <c r="P59" s="366"/>
      <c r="Q59" s="366">
        <v>0</v>
      </c>
      <c r="R59" s="366">
        <v>0</v>
      </c>
      <c r="S59" s="367">
        <f>Q59+R59</f>
        <v>0</v>
      </c>
      <c r="T59" s="248">
        <v>0</v>
      </c>
      <c r="U59" s="366">
        <v>0</v>
      </c>
      <c r="V59" s="248">
        <v>1</v>
      </c>
      <c r="W59" s="366">
        <v>263.87</v>
      </c>
      <c r="X59" s="447">
        <f t="shared" si="16"/>
        <v>0.5</v>
      </c>
      <c r="Y59" s="367">
        <f t="shared" si="17"/>
        <v>263.87</v>
      </c>
      <c r="Z59" s="367">
        <f t="shared" si="18"/>
        <v>263.87</v>
      </c>
      <c r="AA59" s="248" t="s">
        <v>81</v>
      </c>
      <c r="AB59" s="13"/>
      <c r="AC59" s="13"/>
    </row>
    <row r="60" spans="1:29" ht="28.5" x14ac:dyDescent="0.2">
      <c r="A60" s="411" t="s">
        <v>329</v>
      </c>
      <c r="B60" s="248" t="s">
        <v>330</v>
      </c>
      <c r="C60" s="261" t="s">
        <v>154</v>
      </c>
      <c r="D60" s="249" t="s">
        <v>155</v>
      </c>
      <c r="E60" s="248" t="s">
        <v>76</v>
      </c>
      <c r="F60" s="248" t="s">
        <v>109</v>
      </c>
      <c r="G60" s="261"/>
      <c r="H60" s="248"/>
      <c r="I60" s="248" t="s">
        <v>78</v>
      </c>
      <c r="J60" s="250" t="s">
        <v>79</v>
      </c>
      <c r="K60" s="248" t="s">
        <v>78</v>
      </c>
      <c r="L60" s="275" t="s">
        <v>257</v>
      </c>
      <c r="M60" s="276">
        <v>45028</v>
      </c>
      <c r="N60" s="276">
        <v>45028</v>
      </c>
      <c r="O60" s="276"/>
      <c r="P60" s="366"/>
      <c r="Q60" s="366">
        <v>0</v>
      </c>
      <c r="R60" s="366">
        <v>0</v>
      </c>
      <c r="S60" s="367">
        <f>Q60+R60</f>
        <v>0</v>
      </c>
      <c r="T60" s="248">
        <v>0</v>
      </c>
      <c r="U60" s="366">
        <v>0</v>
      </c>
      <c r="V60" s="248">
        <v>1</v>
      </c>
      <c r="W60" s="366">
        <v>263.87</v>
      </c>
      <c r="X60" s="447">
        <f t="shared" si="16"/>
        <v>0.5</v>
      </c>
      <c r="Y60" s="367">
        <f t="shared" si="17"/>
        <v>263.87</v>
      </c>
      <c r="Z60" s="367">
        <f t="shared" si="18"/>
        <v>263.87</v>
      </c>
      <c r="AA60" s="248" t="s">
        <v>81</v>
      </c>
      <c r="AB60" s="13"/>
      <c r="AC60" s="13"/>
    </row>
    <row r="61" spans="1:29" ht="28.5" x14ac:dyDescent="0.2">
      <c r="A61" s="411" t="s">
        <v>329</v>
      </c>
      <c r="B61" s="248" t="s">
        <v>330</v>
      </c>
      <c r="C61" s="261" t="s">
        <v>176</v>
      </c>
      <c r="D61" s="249" t="s">
        <v>177</v>
      </c>
      <c r="E61" s="248" t="s">
        <v>76</v>
      </c>
      <c r="F61" s="248" t="s">
        <v>109</v>
      </c>
      <c r="G61" s="261"/>
      <c r="H61" s="248"/>
      <c r="I61" s="248" t="s">
        <v>78</v>
      </c>
      <c r="J61" s="250" t="s">
        <v>79</v>
      </c>
      <c r="K61" s="248" t="s">
        <v>78</v>
      </c>
      <c r="L61" s="275" t="s">
        <v>262</v>
      </c>
      <c r="M61" s="276">
        <v>45029</v>
      </c>
      <c r="N61" s="276">
        <v>45029</v>
      </c>
      <c r="O61" s="276"/>
      <c r="P61" s="366"/>
      <c r="Q61" s="366">
        <v>0</v>
      </c>
      <c r="R61" s="366">
        <v>0</v>
      </c>
      <c r="S61" s="367">
        <f>Q61+R61</f>
        <v>0</v>
      </c>
      <c r="T61" s="248">
        <v>0</v>
      </c>
      <c r="U61" s="366">
        <v>0</v>
      </c>
      <c r="V61" s="248">
        <v>1</v>
      </c>
      <c r="W61" s="366">
        <v>263.87</v>
      </c>
      <c r="X61" s="447">
        <f t="shared" si="16"/>
        <v>0.5</v>
      </c>
      <c r="Y61" s="367">
        <f t="shared" si="17"/>
        <v>263.87</v>
      </c>
      <c r="Z61" s="367">
        <f t="shared" si="18"/>
        <v>263.87</v>
      </c>
      <c r="AA61" s="248" t="s">
        <v>81</v>
      </c>
      <c r="AB61" s="13"/>
      <c r="AC61" s="13"/>
    </row>
    <row r="62" spans="1:29" ht="28.5" x14ac:dyDescent="0.2">
      <c r="A62" s="411" t="s">
        <v>329</v>
      </c>
      <c r="B62" s="248" t="s">
        <v>330</v>
      </c>
      <c r="C62" s="261" t="s">
        <v>180</v>
      </c>
      <c r="D62" s="471" t="s">
        <v>181</v>
      </c>
      <c r="E62" s="248" t="s">
        <v>76</v>
      </c>
      <c r="F62" s="248" t="s">
        <v>109</v>
      </c>
      <c r="G62" s="261"/>
      <c r="H62" s="248"/>
      <c r="I62" s="248" t="s">
        <v>78</v>
      </c>
      <c r="J62" s="250" t="s">
        <v>79</v>
      </c>
      <c r="K62" s="248" t="s">
        <v>78</v>
      </c>
      <c r="L62" s="275" t="s">
        <v>262</v>
      </c>
      <c r="M62" s="276">
        <v>45029</v>
      </c>
      <c r="N62" s="276">
        <v>45029</v>
      </c>
      <c r="O62" s="276"/>
      <c r="P62" s="366"/>
      <c r="Q62" s="366">
        <v>0</v>
      </c>
      <c r="R62" s="366">
        <v>0</v>
      </c>
      <c r="S62" s="367">
        <f>Q62+R62</f>
        <v>0</v>
      </c>
      <c r="T62" s="248">
        <v>0</v>
      </c>
      <c r="U62" s="366">
        <v>0</v>
      </c>
      <c r="V62" s="248">
        <v>1</v>
      </c>
      <c r="W62" s="366">
        <v>263.87</v>
      </c>
      <c r="X62" s="447">
        <f t="shared" si="16"/>
        <v>0.5</v>
      </c>
      <c r="Y62" s="367">
        <f t="shared" si="17"/>
        <v>263.87</v>
      </c>
      <c r="Z62" s="367">
        <f t="shared" si="18"/>
        <v>263.87</v>
      </c>
      <c r="AA62" s="248" t="s">
        <v>81</v>
      </c>
      <c r="AB62" s="13"/>
      <c r="AC62" s="13"/>
    </row>
    <row r="63" spans="1:29" ht="28.5" x14ac:dyDescent="0.2">
      <c r="A63" s="411" t="s">
        <v>329</v>
      </c>
      <c r="B63" s="248" t="s">
        <v>330</v>
      </c>
      <c r="C63" s="261" t="s">
        <v>143</v>
      </c>
      <c r="D63" s="249" t="s">
        <v>89</v>
      </c>
      <c r="E63" s="248" t="s">
        <v>76</v>
      </c>
      <c r="F63" s="248" t="s">
        <v>109</v>
      </c>
      <c r="G63" s="261"/>
      <c r="H63" s="248"/>
      <c r="I63" s="248" t="s">
        <v>78</v>
      </c>
      <c r="J63" s="250" t="s">
        <v>79</v>
      </c>
      <c r="K63" s="248" t="s">
        <v>78</v>
      </c>
      <c r="L63" s="275" t="s">
        <v>144</v>
      </c>
      <c r="M63" s="478">
        <v>45029</v>
      </c>
      <c r="N63" s="478">
        <v>45030</v>
      </c>
      <c r="O63" s="276"/>
      <c r="P63" s="366"/>
      <c r="Q63" s="366">
        <v>0</v>
      </c>
      <c r="R63" s="366">
        <v>0</v>
      </c>
      <c r="S63" s="367">
        <f t="shared" ref="S63:S66" si="19">Q63+R63</f>
        <v>0</v>
      </c>
      <c r="T63" s="248">
        <v>1</v>
      </c>
      <c r="U63" s="366">
        <v>527.75</v>
      </c>
      <c r="V63" s="248">
        <v>1</v>
      </c>
      <c r="W63" s="366">
        <v>263.87</v>
      </c>
      <c r="X63" s="447">
        <f t="shared" si="16"/>
        <v>1.5</v>
      </c>
      <c r="Y63" s="367">
        <f t="shared" si="17"/>
        <v>791.62</v>
      </c>
      <c r="Z63" s="367">
        <f t="shared" si="18"/>
        <v>791.62</v>
      </c>
      <c r="AA63" s="248" t="s">
        <v>81</v>
      </c>
      <c r="AB63" s="13"/>
      <c r="AC63" s="13"/>
    </row>
    <row r="64" spans="1:29" ht="28.5" x14ac:dyDescent="0.2">
      <c r="A64" s="411" t="s">
        <v>329</v>
      </c>
      <c r="B64" s="248" t="s">
        <v>330</v>
      </c>
      <c r="C64" s="261" t="s">
        <v>82</v>
      </c>
      <c r="D64" s="249" t="s">
        <v>83</v>
      </c>
      <c r="E64" s="248" t="s">
        <v>76</v>
      </c>
      <c r="F64" s="248" t="s">
        <v>109</v>
      </c>
      <c r="G64" s="261"/>
      <c r="H64" s="248"/>
      <c r="I64" s="248" t="s">
        <v>78</v>
      </c>
      <c r="J64" s="250" t="s">
        <v>79</v>
      </c>
      <c r="K64" s="248" t="s">
        <v>78</v>
      </c>
      <c r="L64" s="275" t="s">
        <v>144</v>
      </c>
      <c r="M64" s="478">
        <v>45029</v>
      </c>
      <c r="N64" s="478">
        <v>45030</v>
      </c>
      <c r="O64" s="276"/>
      <c r="P64" s="366"/>
      <c r="Q64" s="366">
        <v>0</v>
      </c>
      <c r="R64" s="366">
        <v>0</v>
      </c>
      <c r="S64" s="367">
        <f t="shared" si="19"/>
        <v>0</v>
      </c>
      <c r="T64" s="248">
        <v>1</v>
      </c>
      <c r="U64" s="366">
        <v>527.75</v>
      </c>
      <c r="V64" s="248">
        <v>1</v>
      </c>
      <c r="W64" s="366">
        <v>263.87</v>
      </c>
      <c r="X64" s="447">
        <f t="shared" si="16"/>
        <v>1.5</v>
      </c>
      <c r="Y64" s="367">
        <f t="shared" si="17"/>
        <v>791.62</v>
      </c>
      <c r="Z64" s="367">
        <f t="shared" si="18"/>
        <v>791.62</v>
      </c>
      <c r="AA64" s="248" t="s">
        <v>81</v>
      </c>
      <c r="AB64" s="13"/>
      <c r="AC64" s="13"/>
    </row>
    <row r="65" spans="1:29" ht="28.5" x14ac:dyDescent="0.2">
      <c r="A65" s="411" t="s">
        <v>329</v>
      </c>
      <c r="B65" s="248" t="s">
        <v>330</v>
      </c>
      <c r="C65" s="261" t="s">
        <v>176</v>
      </c>
      <c r="D65" s="249" t="s">
        <v>177</v>
      </c>
      <c r="E65" s="248" t="s">
        <v>76</v>
      </c>
      <c r="F65" s="248" t="s">
        <v>109</v>
      </c>
      <c r="G65" s="261"/>
      <c r="H65" s="248"/>
      <c r="I65" s="248" t="s">
        <v>78</v>
      </c>
      <c r="J65" s="250" t="s">
        <v>79</v>
      </c>
      <c r="K65" s="248" t="s">
        <v>78</v>
      </c>
      <c r="L65" s="275" t="s">
        <v>262</v>
      </c>
      <c r="M65" s="276">
        <v>45034</v>
      </c>
      <c r="N65" s="276">
        <v>45034</v>
      </c>
      <c r="O65" s="276"/>
      <c r="P65" s="366"/>
      <c r="Q65" s="366">
        <v>0</v>
      </c>
      <c r="R65" s="366">
        <v>0</v>
      </c>
      <c r="S65" s="367">
        <f t="shared" si="19"/>
        <v>0</v>
      </c>
      <c r="T65" s="248">
        <v>0</v>
      </c>
      <c r="U65" s="366">
        <v>0</v>
      </c>
      <c r="V65" s="248">
        <v>1</v>
      </c>
      <c r="W65" s="366">
        <v>263.87</v>
      </c>
      <c r="X65" s="447">
        <f t="shared" si="16"/>
        <v>0.5</v>
      </c>
      <c r="Y65" s="367">
        <f t="shared" si="17"/>
        <v>263.87</v>
      </c>
      <c r="Z65" s="367">
        <f t="shared" si="18"/>
        <v>263.87</v>
      </c>
      <c r="AA65" s="248" t="s">
        <v>81</v>
      </c>
      <c r="AB65" s="13"/>
      <c r="AC65" s="13"/>
    </row>
    <row r="66" spans="1:29" ht="28.5" x14ac:dyDescent="0.2">
      <c r="A66" s="411" t="s">
        <v>329</v>
      </c>
      <c r="B66" s="248" t="s">
        <v>330</v>
      </c>
      <c r="C66" s="261" t="s">
        <v>180</v>
      </c>
      <c r="D66" s="471" t="s">
        <v>181</v>
      </c>
      <c r="E66" s="248" t="s">
        <v>76</v>
      </c>
      <c r="F66" s="248" t="s">
        <v>109</v>
      </c>
      <c r="G66" s="261"/>
      <c r="H66" s="248"/>
      <c r="I66" s="248" t="s">
        <v>78</v>
      </c>
      <c r="J66" s="250" t="s">
        <v>79</v>
      </c>
      <c r="K66" s="248" t="s">
        <v>78</v>
      </c>
      <c r="L66" s="275" t="s">
        <v>262</v>
      </c>
      <c r="M66" s="276">
        <v>45034</v>
      </c>
      <c r="N66" s="276">
        <v>45034</v>
      </c>
      <c r="O66" s="276"/>
      <c r="P66" s="366"/>
      <c r="Q66" s="366">
        <v>0</v>
      </c>
      <c r="R66" s="366">
        <v>0</v>
      </c>
      <c r="S66" s="367">
        <f t="shared" si="19"/>
        <v>0</v>
      </c>
      <c r="T66" s="248">
        <v>0</v>
      </c>
      <c r="U66" s="366">
        <v>0</v>
      </c>
      <c r="V66" s="248">
        <v>1</v>
      </c>
      <c r="W66" s="366">
        <v>263.87</v>
      </c>
      <c r="X66" s="447">
        <f t="shared" si="16"/>
        <v>0.5</v>
      </c>
      <c r="Y66" s="367">
        <f t="shared" si="17"/>
        <v>263.87</v>
      </c>
      <c r="Z66" s="367">
        <f t="shared" si="18"/>
        <v>263.87</v>
      </c>
      <c r="AA66" s="248" t="s">
        <v>81</v>
      </c>
      <c r="AB66" s="13"/>
      <c r="AC66" s="13"/>
    </row>
    <row r="67" spans="1:29" ht="57" x14ac:dyDescent="0.2">
      <c r="A67" s="411" t="s">
        <v>329</v>
      </c>
      <c r="B67" s="248" t="s">
        <v>424</v>
      </c>
      <c r="C67" s="480" t="s">
        <v>445</v>
      </c>
      <c r="D67" s="465">
        <v>1802526</v>
      </c>
      <c r="E67" s="465" t="s">
        <v>369</v>
      </c>
      <c r="F67" s="248" t="s">
        <v>448</v>
      </c>
      <c r="G67" s="261" t="s">
        <v>371</v>
      </c>
      <c r="H67" s="248" t="s">
        <v>372</v>
      </c>
      <c r="I67" s="248" t="s">
        <v>78</v>
      </c>
      <c r="J67" s="250" t="s">
        <v>79</v>
      </c>
      <c r="K67" s="248" t="s">
        <v>78</v>
      </c>
      <c r="L67" s="275" t="s">
        <v>440</v>
      </c>
      <c r="M67" s="485"/>
      <c r="N67" s="485"/>
      <c r="O67" s="485"/>
      <c r="P67" s="485"/>
      <c r="Q67" s="366">
        <v>0</v>
      </c>
      <c r="R67" s="366">
        <v>0</v>
      </c>
      <c r="S67" s="367">
        <v>0</v>
      </c>
      <c r="T67" s="248">
        <v>0</v>
      </c>
      <c r="U67" s="366">
        <v>0</v>
      </c>
      <c r="V67" s="465">
        <v>3</v>
      </c>
      <c r="W67" s="366">
        <v>263.87</v>
      </c>
      <c r="X67" s="399">
        <f t="shared" ref="X67:X125" si="20">(V67*W67)</f>
        <v>791.61</v>
      </c>
      <c r="Y67" s="367">
        <f t="shared" si="17"/>
        <v>791.61</v>
      </c>
      <c r="Z67" s="367">
        <v>791.61</v>
      </c>
      <c r="AA67" s="248" t="s">
        <v>81</v>
      </c>
      <c r="AB67" s="13"/>
      <c r="AC67" s="13"/>
    </row>
    <row r="68" spans="1:29" ht="57" x14ac:dyDescent="0.2">
      <c r="A68" s="411" t="s">
        <v>329</v>
      </c>
      <c r="B68" s="248" t="s">
        <v>424</v>
      </c>
      <c r="C68" s="480" t="s">
        <v>439</v>
      </c>
      <c r="D68" s="465">
        <v>1879251</v>
      </c>
      <c r="E68" s="465" t="s">
        <v>369</v>
      </c>
      <c r="F68" s="248" t="s">
        <v>448</v>
      </c>
      <c r="G68" s="261" t="s">
        <v>371</v>
      </c>
      <c r="H68" s="248" t="s">
        <v>372</v>
      </c>
      <c r="I68" s="248" t="s">
        <v>78</v>
      </c>
      <c r="J68" s="250" t="s">
        <v>79</v>
      </c>
      <c r="K68" s="248" t="s">
        <v>78</v>
      </c>
      <c r="L68" s="275" t="s">
        <v>440</v>
      </c>
      <c r="M68" s="485"/>
      <c r="N68" s="485"/>
      <c r="O68" s="485"/>
      <c r="P68" s="485"/>
      <c r="Q68" s="366">
        <v>0</v>
      </c>
      <c r="R68" s="366">
        <v>0</v>
      </c>
      <c r="S68" s="367">
        <v>0</v>
      </c>
      <c r="T68" s="248">
        <v>0</v>
      </c>
      <c r="U68" s="366">
        <v>0</v>
      </c>
      <c r="V68" s="465">
        <v>4</v>
      </c>
      <c r="W68" s="366">
        <v>263.87</v>
      </c>
      <c r="X68" s="399">
        <f t="shared" si="20"/>
        <v>1055.48</v>
      </c>
      <c r="Y68" s="367">
        <f t="shared" si="17"/>
        <v>1055.48</v>
      </c>
      <c r="Z68" s="367">
        <v>1055.48</v>
      </c>
      <c r="AA68" s="248" t="s">
        <v>81</v>
      </c>
      <c r="AB68" s="13"/>
      <c r="AC68" s="13"/>
    </row>
    <row r="69" spans="1:29" ht="57" x14ac:dyDescent="0.2">
      <c r="A69" s="411" t="s">
        <v>329</v>
      </c>
      <c r="B69" s="248" t="s">
        <v>424</v>
      </c>
      <c r="C69" s="480" t="s">
        <v>441</v>
      </c>
      <c r="D69" s="465">
        <v>1600516</v>
      </c>
      <c r="E69" s="465" t="s">
        <v>369</v>
      </c>
      <c r="F69" s="248" t="s">
        <v>448</v>
      </c>
      <c r="G69" s="261" t="s">
        <v>371</v>
      </c>
      <c r="H69" s="248" t="s">
        <v>372</v>
      </c>
      <c r="I69" s="248" t="s">
        <v>78</v>
      </c>
      <c r="J69" s="250" t="s">
        <v>79</v>
      </c>
      <c r="K69" s="248" t="s">
        <v>78</v>
      </c>
      <c r="L69" s="275" t="s">
        <v>440</v>
      </c>
      <c r="M69" s="485"/>
      <c r="N69" s="485"/>
      <c r="O69" s="485"/>
      <c r="P69" s="485"/>
      <c r="Q69" s="366">
        <v>0</v>
      </c>
      <c r="R69" s="366">
        <v>0</v>
      </c>
      <c r="S69" s="367">
        <v>0</v>
      </c>
      <c r="T69" s="248">
        <v>0</v>
      </c>
      <c r="U69" s="366">
        <v>0</v>
      </c>
      <c r="V69" s="465">
        <v>4</v>
      </c>
      <c r="W69" s="366">
        <v>263.87</v>
      </c>
      <c r="X69" s="399">
        <f t="shared" si="20"/>
        <v>1055.48</v>
      </c>
      <c r="Y69" s="367">
        <f t="shared" si="17"/>
        <v>1055.48</v>
      </c>
      <c r="Z69" s="367">
        <v>1055.48</v>
      </c>
      <c r="AA69" s="248" t="s">
        <v>81</v>
      </c>
      <c r="AB69" s="13"/>
      <c r="AC69" s="13"/>
    </row>
    <row r="70" spans="1:29" ht="57" x14ac:dyDescent="0.2">
      <c r="A70" s="411" t="s">
        <v>329</v>
      </c>
      <c r="B70" s="248" t="s">
        <v>424</v>
      </c>
      <c r="C70" s="480" t="s">
        <v>443</v>
      </c>
      <c r="D70" s="465">
        <v>1877771</v>
      </c>
      <c r="E70" s="465" t="s">
        <v>386</v>
      </c>
      <c r="F70" s="248" t="s">
        <v>448</v>
      </c>
      <c r="G70" s="261" t="s">
        <v>371</v>
      </c>
      <c r="H70" s="248" t="s">
        <v>372</v>
      </c>
      <c r="I70" s="248" t="s">
        <v>78</v>
      </c>
      <c r="J70" s="250" t="s">
        <v>79</v>
      </c>
      <c r="K70" s="248" t="s">
        <v>78</v>
      </c>
      <c r="L70" s="275" t="s">
        <v>440</v>
      </c>
      <c r="M70" s="485"/>
      <c r="N70" s="485"/>
      <c r="O70" s="485"/>
      <c r="P70" s="485"/>
      <c r="Q70" s="366">
        <v>0</v>
      </c>
      <c r="R70" s="366">
        <v>0</v>
      </c>
      <c r="S70" s="367">
        <v>0</v>
      </c>
      <c r="T70" s="248">
        <v>0</v>
      </c>
      <c r="U70" s="366">
        <v>0</v>
      </c>
      <c r="V70" s="465">
        <v>4</v>
      </c>
      <c r="W70" s="366">
        <v>263.87</v>
      </c>
      <c r="X70" s="399">
        <f t="shared" si="20"/>
        <v>1055.48</v>
      </c>
      <c r="Y70" s="367">
        <f t="shared" si="17"/>
        <v>1055.48</v>
      </c>
      <c r="Z70" s="367">
        <v>1055.48</v>
      </c>
      <c r="AA70" s="248" t="s">
        <v>81</v>
      </c>
      <c r="AB70" s="13"/>
      <c r="AC70" s="13"/>
    </row>
    <row r="71" spans="1:29" ht="57" x14ac:dyDescent="0.2">
      <c r="A71" s="411" t="s">
        <v>329</v>
      </c>
      <c r="B71" s="248" t="s">
        <v>424</v>
      </c>
      <c r="C71" s="480" t="s">
        <v>442</v>
      </c>
      <c r="D71" s="465">
        <v>1710516</v>
      </c>
      <c r="E71" s="465" t="s">
        <v>369</v>
      </c>
      <c r="F71" s="248" t="s">
        <v>448</v>
      </c>
      <c r="G71" s="261" t="s">
        <v>371</v>
      </c>
      <c r="H71" s="248" t="s">
        <v>372</v>
      </c>
      <c r="I71" s="248" t="s">
        <v>78</v>
      </c>
      <c r="J71" s="250" t="s">
        <v>79</v>
      </c>
      <c r="K71" s="248" t="s">
        <v>78</v>
      </c>
      <c r="L71" s="275" t="s">
        <v>440</v>
      </c>
      <c r="M71" s="485"/>
      <c r="N71" s="485"/>
      <c r="O71" s="485"/>
      <c r="P71" s="485"/>
      <c r="Q71" s="366">
        <v>0</v>
      </c>
      <c r="R71" s="366">
        <v>0</v>
      </c>
      <c r="S71" s="367">
        <v>0</v>
      </c>
      <c r="T71" s="248">
        <v>0</v>
      </c>
      <c r="U71" s="366">
        <v>0</v>
      </c>
      <c r="V71" s="465">
        <v>4</v>
      </c>
      <c r="W71" s="366">
        <v>263.87</v>
      </c>
      <c r="X71" s="399">
        <f t="shared" si="20"/>
        <v>1055.48</v>
      </c>
      <c r="Y71" s="367">
        <f t="shared" si="17"/>
        <v>1055.48</v>
      </c>
      <c r="Z71" s="367">
        <v>1055.48</v>
      </c>
      <c r="AA71" s="248" t="s">
        <v>81</v>
      </c>
      <c r="AB71" s="13"/>
      <c r="AC71" s="13"/>
    </row>
    <row r="72" spans="1:29" ht="28.5" x14ac:dyDescent="0.2">
      <c r="A72" s="411" t="s">
        <v>329</v>
      </c>
      <c r="B72" s="248" t="s">
        <v>424</v>
      </c>
      <c r="C72" s="480" t="s">
        <v>449</v>
      </c>
      <c r="D72" s="465">
        <v>1879187</v>
      </c>
      <c r="E72" s="465" t="s">
        <v>450</v>
      </c>
      <c r="F72" s="248" t="s">
        <v>448</v>
      </c>
      <c r="G72" s="261" t="s">
        <v>451</v>
      </c>
      <c r="H72" s="248" t="s">
        <v>372</v>
      </c>
      <c r="I72" s="248" t="s">
        <v>78</v>
      </c>
      <c r="J72" s="250" t="s">
        <v>79</v>
      </c>
      <c r="K72" s="248" t="s">
        <v>78</v>
      </c>
      <c r="L72" s="275" t="s">
        <v>452</v>
      </c>
      <c r="M72" s="485"/>
      <c r="N72" s="485"/>
      <c r="O72" s="485"/>
      <c r="P72" s="485"/>
      <c r="Q72" s="366">
        <v>0</v>
      </c>
      <c r="R72" s="366">
        <v>0</v>
      </c>
      <c r="S72" s="367">
        <v>0</v>
      </c>
      <c r="T72" s="248">
        <v>0</v>
      </c>
      <c r="U72" s="366">
        <v>0</v>
      </c>
      <c r="V72" s="465">
        <v>1</v>
      </c>
      <c r="W72" s="366">
        <v>263.87</v>
      </c>
      <c r="X72" s="399">
        <f t="shared" si="20"/>
        <v>263.87</v>
      </c>
      <c r="Y72" s="367">
        <f t="shared" si="17"/>
        <v>263.87</v>
      </c>
      <c r="Z72" s="367">
        <v>263.87</v>
      </c>
      <c r="AA72" s="248" t="s">
        <v>81</v>
      </c>
      <c r="AB72" s="13"/>
      <c r="AC72" s="13"/>
    </row>
    <row r="73" spans="1:29" ht="28.5" x14ac:dyDescent="0.2">
      <c r="A73" s="411" t="s">
        <v>329</v>
      </c>
      <c r="B73" s="248" t="s">
        <v>424</v>
      </c>
      <c r="C73" s="480" t="s">
        <v>449</v>
      </c>
      <c r="D73" s="465">
        <v>1879187</v>
      </c>
      <c r="E73" s="465" t="s">
        <v>450</v>
      </c>
      <c r="F73" s="248" t="s">
        <v>448</v>
      </c>
      <c r="G73" s="261" t="s">
        <v>451</v>
      </c>
      <c r="H73" s="248" t="s">
        <v>372</v>
      </c>
      <c r="I73" s="248" t="s">
        <v>78</v>
      </c>
      <c r="J73" s="250" t="s">
        <v>79</v>
      </c>
      <c r="K73" s="248" t="s">
        <v>78</v>
      </c>
      <c r="L73" s="275" t="s">
        <v>453</v>
      </c>
      <c r="M73" s="485"/>
      <c r="N73" s="485"/>
      <c r="O73" s="485"/>
      <c r="P73" s="485"/>
      <c r="Q73" s="366">
        <v>0</v>
      </c>
      <c r="R73" s="366">
        <v>0</v>
      </c>
      <c r="S73" s="367">
        <v>0</v>
      </c>
      <c r="T73" s="248">
        <v>0</v>
      </c>
      <c r="U73" s="366">
        <v>0</v>
      </c>
      <c r="V73" s="465">
        <v>1</v>
      </c>
      <c r="W73" s="366">
        <v>263.87</v>
      </c>
      <c r="X73" s="399">
        <f t="shared" si="20"/>
        <v>263.87</v>
      </c>
      <c r="Y73" s="367">
        <f t="shared" si="17"/>
        <v>263.87</v>
      </c>
      <c r="Z73" s="367">
        <v>263.87</v>
      </c>
      <c r="AA73" s="248" t="s">
        <v>81</v>
      </c>
      <c r="AB73" s="13"/>
      <c r="AC73" s="13"/>
    </row>
    <row r="74" spans="1:29" ht="28.5" x14ac:dyDescent="0.2">
      <c r="A74" s="411" t="s">
        <v>329</v>
      </c>
      <c r="B74" s="248" t="s">
        <v>424</v>
      </c>
      <c r="C74" s="480" t="s">
        <v>449</v>
      </c>
      <c r="D74" s="465">
        <v>1879187</v>
      </c>
      <c r="E74" s="465" t="s">
        <v>450</v>
      </c>
      <c r="F74" s="248" t="s">
        <v>448</v>
      </c>
      <c r="G74" s="261" t="s">
        <v>451</v>
      </c>
      <c r="H74" s="248" t="s">
        <v>372</v>
      </c>
      <c r="I74" s="248" t="s">
        <v>78</v>
      </c>
      <c r="J74" s="250" t="s">
        <v>79</v>
      </c>
      <c r="K74" s="248" t="s">
        <v>78</v>
      </c>
      <c r="L74" s="275" t="s">
        <v>140</v>
      </c>
      <c r="M74" s="485"/>
      <c r="N74" s="485"/>
      <c r="O74" s="485"/>
      <c r="P74" s="485"/>
      <c r="Q74" s="366">
        <v>0</v>
      </c>
      <c r="R74" s="366">
        <v>0</v>
      </c>
      <c r="S74" s="367">
        <v>0</v>
      </c>
      <c r="T74" s="248">
        <v>0</v>
      </c>
      <c r="U74" s="366">
        <v>0</v>
      </c>
      <c r="V74" s="465">
        <v>1</v>
      </c>
      <c r="W74" s="366">
        <v>263.87</v>
      </c>
      <c r="X74" s="399">
        <f t="shared" si="20"/>
        <v>263.87</v>
      </c>
      <c r="Y74" s="367">
        <f t="shared" si="17"/>
        <v>263.87</v>
      </c>
      <c r="Z74" s="367">
        <v>263.87</v>
      </c>
      <c r="AA74" s="248" t="s">
        <v>81</v>
      </c>
      <c r="AB74" s="13"/>
      <c r="AC74" s="13"/>
    </row>
    <row r="75" spans="1:29" ht="28.5" x14ac:dyDescent="0.2">
      <c r="A75" s="411" t="s">
        <v>329</v>
      </c>
      <c r="B75" s="248" t="s">
        <v>424</v>
      </c>
      <c r="C75" s="480" t="s">
        <v>449</v>
      </c>
      <c r="D75" s="465">
        <v>1879187</v>
      </c>
      <c r="E75" s="465" t="s">
        <v>450</v>
      </c>
      <c r="F75" s="248" t="s">
        <v>448</v>
      </c>
      <c r="G75" s="261" t="s">
        <v>451</v>
      </c>
      <c r="H75" s="248" t="s">
        <v>372</v>
      </c>
      <c r="I75" s="248" t="s">
        <v>78</v>
      </c>
      <c r="J75" s="250" t="s">
        <v>79</v>
      </c>
      <c r="K75" s="248" t="s">
        <v>78</v>
      </c>
      <c r="L75" s="275" t="s">
        <v>270</v>
      </c>
      <c r="M75" s="485"/>
      <c r="N75" s="485"/>
      <c r="O75" s="485"/>
      <c r="P75" s="485"/>
      <c r="Q75" s="366">
        <v>0</v>
      </c>
      <c r="R75" s="366">
        <v>0</v>
      </c>
      <c r="S75" s="367">
        <v>0</v>
      </c>
      <c r="T75" s="248">
        <v>0</v>
      </c>
      <c r="U75" s="366">
        <v>0</v>
      </c>
      <c r="V75" s="465">
        <v>1</v>
      </c>
      <c r="W75" s="366">
        <v>263.87</v>
      </c>
      <c r="X75" s="399">
        <f t="shared" si="20"/>
        <v>263.87</v>
      </c>
      <c r="Y75" s="367">
        <f t="shared" si="17"/>
        <v>263.87</v>
      </c>
      <c r="Z75" s="367">
        <v>263.87</v>
      </c>
      <c r="AA75" s="248" t="s">
        <v>81</v>
      </c>
      <c r="AB75" s="13"/>
      <c r="AC75" s="13"/>
    </row>
    <row r="76" spans="1:29" ht="28.5" x14ac:dyDescent="0.2">
      <c r="A76" s="411" t="s">
        <v>329</v>
      </c>
      <c r="B76" s="248" t="s">
        <v>424</v>
      </c>
      <c r="C76" s="480" t="s">
        <v>454</v>
      </c>
      <c r="D76" s="465">
        <v>1780514</v>
      </c>
      <c r="E76" s="465" t="s">
        <v>455</v>
      </c>
      <c r="F76" s="248" t="s">
        <v>448</v>
      </c>
      <c r="G76" s="261" t="s">
        <v>451</v>
      </c>
      <c r="H76" s="248" t="s">
        <v>372</v>
      </c>
      <c r="I76" s="248" t="s">
        <v>78</v>
      </c>
      <c r="J76" s="250" t="s">
        <v>79</v>
      </c>
      <c r="K76" s="248" t="s">
        <v>78</v>
      </c>
      <c r="L76" s="275" t="s">
        <v>452</v>
      </c>
      <c r="M76" s="485"/>
      <c r="N76" s="485"/>
      <c r="O76" s="485"/>
      <c r="P76" s="485"/>
      <c r="Q76" s="366">
        <v>0</v>
      </c>
      <c r="R76" s="366">
        <v>0</v>
      </c>
      <c r="S76" s="367">
        <v>0</v>
      </c>
      <c r="T76" s="248">
        <v>0</v>
      </c>
      <c r="U76" s="366">
        <v>0</v>
      </c>
      <c r="V76" s="465">
        <v>1</v>
      </c>
      <c r="W76" s="366">
        <v>263.87</v>
      </c>
      <c r="X76" s="399">
        <f t="shared" si="20"/>
        <v>263.87</v>
      </c>
      <c r="Y76" s="367">
        <f t="shared" si="17"/>
        <v>263.87</v>
      </c>
      <c r="Z76" s="367">
        <v>263.87</v>
      </c>
      <c r="AA76" s="248" t="s">
        <v>81</v>
      </c>
      <c r="AB76" s="13"/>
      <c r="AC76" s="13"/>
    </row>
    <row r="77" spans="1:29" ht="28.5" x14ac:dyDescent="0.2">
      <c r="A77" s="411" t="s">
        <v>329</v>
      </c>
      <c r="B77" s="248" t="s">
        <v>424</v>
      </c>
      <c r="C77" s="480" t="s">
        <v>454</v>
      </c>
      <c r="D77" s="465">
        <v>1780514</v>
      </c>
      <c r="E77" s="465" t="s">
        <v>455</v>
      </c>
      <c r="F77" s="248" t="s">
        <v>448</v>
      </c>
      <c r="G77" s="261" t="s">
        <v>451</v>
      </c>
      <c r="H77" s="248" t="s">
        <v>372</v>
      </c>
      <c r="I77" s="248" t="s">
        <v>78</v>
      </c>
      <c r="J77" s="250" t="s">
        <v>79</v>
      </c>
      <c r="K77" s="248" t="s">
        <v>78</v>
      </c>
      <c r="L77" s="275" t="s">
        <v>453</v>
      </c>
      <c r="M77" s="485"/>
      <c r="N77" s="485"/>
      <c r="O77" s="485"/>
      <c r="P77" s="485"/>
      <c r="Q77" s="366">
        <v>0</v>
      </c>
      <c r="R77" s="366">
        <v>0</v>
      </c>
      <c r="S77" s="367">
        <v>0</v>
      </c>
      <c r="T77" s="248">
        <v>0</v>
      </c>
      <c r="U77" s="366">
        <v>0</v>
      </c>
      <c r="V77" s="465">
        <v>1</v>
      </c>
      <c r="W77" s="366">
        <v>263.87</v>
      </c>
      <c r="X77" s="399">
        <f t="shared" si="20"/>
        <v>263.87</v>
      </c>
      <c r="Y77" s="367">
        <f t="shared" si="17"/>
        <v>263.87</v>
      </c>
      <c r="Z77" s="367">
        <v>263.87</v>
      </c>
      <c r="AA77" s="248" t="s">
        <v>81</v>
      </c>
      <c r="AB77" s="13"/>
      <c r="AC77" s="13"/>
    </row>
    <row r="78" spans="1:29" ht="28.5" x14ac:dyDescent="0.2">
      <c r="A78" s="411" t="s">
        <v>329</v>
      </c>
      <c r="B78" s="248" t="s">
        <v>424</v>
      </c>
      <c r="C78" s="480" t="s">
        <v>454</v>
      </c>
      <c r="D78" s="465">
        <v>1780514</v>
      </c>
      <c r="E78" s="465" t="s">
        <v>455</v>
      </c>
      <c r="F78" s="248" t="s">
        <v>448</v>
      </c>
      <c r="G78" s="261" t="s">
        <v>451</v>
      </c>
      <c r="H78" s="248" t="s">
        <v>372</v>
      </c>
      <c r="I78" s="248" t="s">
        <v>78</v>
      </c>
      <c r="J78" s="250" t="s">
        <v>79</v>
      </c>
      <c r="K78" s="248" t="s">
        <v>78</v>
      </c>
      <c r="L78" s="275" t="s">
        <v>140</v>
      </c>
      <c r="M78" s="485"/>
      <c r="N78" s="485"/>
      <c r="O78" s="485"/>
      <c r="P78" s="485"/>
      <c r="Q78" s="366">
        <v>0</v>
      </c>
      <c r="R78" s="366">
        <v>0</v>
      </c>
      <c r="S78" s="367">
        <v>0</v>
      </c>
      <c r="T78" s="248">
        <v>0</v>
      </c>
      <c r="U78" s="366">
        <v>0</v>
      </c>
      <c r="V78" s="465">
        <v>1</v>
      </c>
      <c r="W78" s="366">
        <v>263.87</v>
      </c>
      <c r="X78" s="399">
        <f t="shared" si="20"/>
        <v>263.87</v>
      </c>
      <c r="Y78" s="367">
        <f t="shared" si="17"/>
        <v>263.87</v>
      </c>
      <c r="Z78" s="367">
        <v>263.87</v>
      </c>
      <c r="AA78" s="248" t="s">
        <v>81</v>
      </c>
      <c r="AB78" s="13"/>
      <c r="AC78" s="13"/>
    </row>
    <row r="79" spans="1:29" ht="28.5" x14ac:dyDescent="0.2">
      <c r="A79" s="411" t="s">
        <v>329</v>
      </c>
      <c r="B79" s="248" t="s">
        <v>424</v>
      </c>
      <c r="C79" s="480" t="s">
        <v>454</v>
      </c>
      <c r="D79" s="465">
        <v>1780514</v>
      </c>
      <c r="E79" s="465" t="s">
        <v>455</v>
      </c>
      <c r="F79" s="248" t="s">
        <v>448</v>
      </c>
      <c r="G79" s="261" t="s">
        <v>451</v>
      </c>
      <c r="H79" s="248" t="s">
        <v>372</v>
      </c>
      <c r="I79" s="248" t="s">
        <v>78</v>
      </c>
      <c r="J79" s="250" t="s">
        <v>79</v>
      </c>
      <c r="K79" s="248" t="s">
        <v>78</v>
      </c>
      <c r="L79" s="275" t="s">
        <v>270</v>
      </c>
      <c r="M79" s="485"/>
      <c r="N79" s="485"/>
      <c r="O79" s="485"/>
      <c r="P79" s="485"/>
      <c r="Q79" s="366">
        <v>0</v>
      </c>
      <c r="R79" s="366">
        <v>0</v>
      </c>
      <c r="S79" s="367">
        <v>0</v>
      </c>
      <c r="T79" s="248">
        <v>0</v>
      </c>
      <c r="U79" s="366">
        <v>0</v>
      </c>
      <c r="V79" s="465">
        <v>1</v>
      </c>
      <c r="W79" s="366">
        <v>263.87</v>
      </c>
      <c r="X79" s="399">
        <f t="shared" si="20"/>
        <v>263.87</v>
      </c>
      <c r="Y79" s="367">
        <f t="shared" si="17"/>
        <v>263.87</v>
      </c>
      <c r="Z79" s="367">
        <v>263.87</v>
      </c>
      <c r="AA79" s="248" t="s">
        <v>81</v>
      </c>
      <c r="AB79" s="13"/>
      <c r="AC79" s="13"/>
    </row>
    <row r="80" spans="1:29" ht="28.5" x14ac:dyDescent="0.2">
      <c r="A80" s="411" t="s">
        <v>329</v>
      </c>
      <c r="B80" s="248" t="s">
        <v>424</v>
      </c>
      <c r="C80" s="480" t="s">
        <v>456</v>
      </c>
      <c r="D80" s="465">
        <v>1710567</v>
      </c>
      <c r="E80" s="465" t="s">
        <v>457</v>
      </c>
      <c r="F80" s="248" t="s">
        <v>448</v>
      </c>
      <c r="G80" s="261" t="s">
        <v>451</v>
      </c>
      <c r="H80" s="248" t="s">
        <v>372</v>
      </c>
      <c r="I80" s="248" t="s">
        <v>78</v>
      </c>
      <c r="J80" s="250" t="s">
        <v>79</v>
      </c>
      <c r="K80" s="248" t="s">
        <v>78</v>
      </c>
      <c r="L80" s="275" t="s">
        <v>452</v>
      </c>
      <c r="M80" s="485"/>
      <c r="N80" s="485"/>
      <c r="O80" s="485"/>
      <c r="P80" s="485"/>
      <c r="Q80" s="366">
        <v>0</v>
      </c>
      <c r="R80" s="366">
        <v>0</v>
      </c>
      <c r="S80" s="367">
        <v>0</v>
      </c>
      <c r="T80" s="248">
        <v>0</v>
      </c>
      <c r="U80" s="366">
        <v>0</v>
      </c>
      <c r="V80" s="465">
        <v>1</v>
      </c>
      <c r="W80" s="366">
        <v>263.87</v>
      </c>
      <c r="X80" s="399">
        <f t="shared" si="20"/>
        <v>263.87</v>
      </c>
      <c r="Y80" s="367">
        <f t="shared" si="17"/>
        <v>263.87</v>
      </c>
      <c r="Z80" s="367">
        <v>263.87</v>
      </c>
      <c r="AA80" s="248" t="s">
        <v>81</v>
      </c>
      <c r="AB80" s="13"/>
      <c r="AC80" s="13"/>
    </row>
    <row r="81" spans="1:29" ht="28.5" x14ac:dyDescent="0.2">
      <c r="A81" s="411" t="s">
        <v>329</v>
      </c>
      <c r="B81" s="248" t="s">
        <v>424</v>
      </c>
      <c r="C81" s="480" t="s">
        <v>456</v>
      </c>
      <c r="D81" s="465">
        <v>1710567</v>
      </c>
      <c r="E81" s="465" t="s">
        <v>457</v>
      </c>
      <c r="F81" s="248" t="s">
        <v>448</v>
      </c>
      <c r="G81" s="261" t="s">
        <v>451</v>
      </c>
      <c r="H81" s="248" t="s">
        <v>372</v>
      </c>
      <c r="I81" s="248" t="s">
        <v>78</v>
      </c>
      <c r="J81" s="250" t="s">
        <v>79</v>
      </c>
      <c r="K81" s="248" t="s">
        <v>78</v>
      </c>
      <c r="L81" s="275" t="s">
        <v>453</v>
      </c>
      <c r="M81" s="485"/>
      <c r="N81" s="485"/>
      <c r="O81" s="485"/>
      <c r="P81" s="485"/>
      <c r="Q81" s="366">
        <v>0</v>
      </c>
      <c r="R81" s="366">
        <v>0</v>
      </c>
      <c r="S81" s="367">
        <v>0</v>
      </c>
      <c r="T81" s="248">
        <v>0</v>
      </c>
      <c r="U81" s="366">
        <v>0</v>
      </c>
      <c r="V81" s="465">
        <v>1</v>
      </c>
      <c r="W81" s="366">
        <v>263.87</v>
      </c>
      <c r="X81" s="399">
        <f t="shared" si="20"/>
        <v>263.87</v>
      </c>
      <c r="Y81" s="367">
        <f t="shared" si="17"/>
        <v>263.87</v>
      </c>
      <c r="Z81" s="367">
        <v>263.87</v>
      </c>
      <c r="AA81" s="248" t="s">
        <v>81</v>
      </c>
      <c r="AB81" s="13"/>
      <c r="AC81" s="13"/>
    </row>
    <row r="82" spans="1:29" ht="57" x14ac:dyDescent="0.2">
      <c r="A82" s="411" t="s">
        <v>329</v>
      </c>
      <c r="B82" s="248" t="s">
        <v>424</v>
      </c>
      <c r="C82" s="480" t="s">
        <v>444</v>
      </c>
      <c r="D82" s="465">
        <v>1533320</v>
      </c>
      <c r="E82" s="465" t="s">
        <v>458</v>
      </c>
      <c r="F82" s="248" t="s">
        <v>448</v>
      </c>
      <c r="G82" s="261" t="s">
        <v>371</v>
      </c>
      <c r="H82" s="248" t="s">
        <v>372</v>
      </c>
      <c r="I82" s="248" t="s">
        <v>78</v>
      </c>
      <c r="J82" s="250" t="s">
        <v>79</v>
      </c>
      <c r="K82" s="248" t="s">
        <v>78</v>
      </c>
      <c r="L82" s="275" t="s">
        <v>356</v>
      </c>
      <c r="M82" s="485"/>
      <c r="N82" s="485"/>
      <c r="O82" s="485"/>
      <c r="P82" s="485"/>
      <c r="Q82" s="366">
        <v>0</v>
      </c>
      <c r="R82" s="366">
        <v>0</v>
      </c>
      <c r="S82" s="367">
        <v>0</v>
      </c>
      <c r="T82" s="248">
        <v>0</v>
      </c>
      <c r="U82" s="366">
        <v>0</v>
      </c>
      <c r="V82" s="465">
        <v>4</v>
      </c>
      <c r="W82" s="366">
        <v>263.87</v>
      </c>
      <c r="X82" s="399">
        <f t="shared" si="20"/>
        <v>1055.48</v>
      </c>
      <c r="Y82" s="367">
        <f t="shared" si="17"/>
        <v>1055.48</v>
      </c>
      <c r="Z82" s="367">
        <v>1055.48</v>
      </c>
      <c r="AA82" s="248" t="s">
        <v>81</v>
      </c>
      <c r="AB82" s="13"/>
      <c r="AC82" s="13"/>
    </row>
    <row r="83" spans="1:29" ht="57" x14ac:dyDescent="0.2">
      <c r="A83" s="411" t="s">
        <v>329</v>
      </c>
      <c r="B83" s="248" t="s">
        <v>424</v>
      </c>
      <c r="C83" s="480" t="s">
        <v>444</v>
      </c>
      <c r="D83" s="465">
        <v>1533320</v>
      </c>
      <c r="E83" s="465" t="s">
        <v>458</v>
      </c>
      <c r="F83" s="248" t="s">
        <v>448</v>
      </c>
      <c r="G83" s="261" t="s">
        <v>371</v>
      </c>
      <c r="H83" s="248" t="s">
        <v>372</v>
      </c>
      <c r="I83" s="248" t="s">
        <v>78</v>
      </c>
      <c r="J83" s="250" t="s">
        <v>79</v>
      </c>
      <c r="K83" s="248" t="s">
        <v>78</v>
      </c>
      <c r="L83" s="275" t="s">
        <v>335</v>
      </c>
      <c r="M83" s="485"/>
      <c r="N83" s="485"/>
      <c r="O83" s="485"/>
      <c r="P83" s="485"/>
      <c r="Q83" s="366">
        <v>0</v>
      </c>
      <c r="R83" s="366">
        <v>0</v>
      </c>
      <c r="S83" s="367">
        <v>0</v>
      </c>
      <c r="T83" s="248">
        <v>0</v>
      </c>
      <c r="U83" s="366">
        <v>0</v>
      </c>
      <c r="V83" s="465">
        <v>3</v>
      </c>
      <c r="W83" s="366">
        <v>263.87</v>
      </c>
      <c r="X83" s="399">
        <f t="shared" si="20"/>
        <v>791.61</v>
      </c>
      <c r="Y83" s="367">
        <f t="shared" si="17"/>
        <v>791.61</v>
      </c>
      <c r="Z83" s="367">
        <v>791.61</v>
      </c>
      <c r="AA83" s="248" t="s">
        <v>81</v>
      </c>
      <c r="AB83" s="13"/>
      <c r="AC83" s="13"/>
    </row>
    <row r="84" spans="1:29" ht="57" x14ac:dyDescent="0.2">
      <c r="A84" s="411" t="s">
        <v>329</v>
      </c>
      <c r="B84" s="248" t="s">
        <v>424</v>
      </c>
      <c r="C84" s="480" t="s">
        <v>444</v>
      </c>
      <c r="D84" s="465">
        <v>1533320</v>
      </c>
      <c r="E84" s="465" t="s">
        <v>458</v>
      </c>
      <c r="F84" s="248" t="s">
        <v>448</v>
      </c>
      <c r="G84" s="261" t="s">
        <v>371</v>
      </c>
      <c r="H84" s="248" t="s">
        <v>372</v>
      </c>
      <c r="I84" s="248" t="s">
        <v>78</v>
      </c>
      <c r="J84" s="250" t="s">
        <v>79</v>
      </c>
      <c r="K84" s="248" t="s">
        <v>78</v>
      </c>
      <c r="L84" s="275" t="s">
        <v>140</v>
      </c>
      <c r="M84" s="485"/>
      <c r="N84" s="485"/>
      <c r="O84" s="485"/>
      <c r="P84" s="485"/>
      <c r="Q84" s="366">
        <v>0</v>
      </c>
      <c r="R84" s="366">
        <v>0</v>
      </c>
      <c r="S84" s="367">
        <v>0</v>
      </c>
      <c r="T84" s="248">
        <v>0</v>
      </c>
      <c r="U84" s="366">
        <v>0</v>
      </c>
      <c r="V84" s="465">
        <v>3</v>
      </c>
      <c r="W84" s="366">
        <v>263.87</v>
      </c>
      <c r="X84" s="399">
        <f t="shared" si="20"/>
        <v>791.61</v>
      </c>
      <c r="Y84" s="367">
        <f t="shared" si="17"/>
        <v>791.61</v>
      </c>
      <c r="Z84" s="367">
        <v>791.61</v>
      </c>
      <c r="AA84" s="248" t="s">
        <v>81</v>
      </c>
      <c r="AB84" s="13"/>
      <c r="AC84" s="13"/>
    </row>
    <row r="85" spans="1:29" ht="57" x14ac:dyDescent="0.2">
      <c r="A85" s="411" t="s">
        <v>329</v>
      </c>
      <c r="B85" s="248" t="s">
        <v>424</v>
      </c>
      <c r="C85" s="480" t="s">
        <v>437</v>
      </c>
      <c r="D85" s="465">
        <v>1878662</v>
      </c>
      <c r="E85" s="465" t="s">
        <v>369</v>
      </c>
      <c r="F85" s="248" t="s">
        <v>448</v>
      </c>
      <c r="G85" s="261" t="s">
        <v>371</v>
      </c>
      <c r="H85" s="248" t="s">
        <v>372</v>
      </c>
      <c r="I85" s="248" t="s">
        <v>78</v>
      </c>
      <c r="J85" s="250" t="s">
        <v>79</v>
      </c>
      <c r="K85" s="248" t="s">
        <v>78</v>
      </c>
      <c r="L85" s="275" t="s">
        <v>140</v>
      </c>
      <c r="M85" s="485"/>
      <c r="N85" s="485"/>
      <c r="O85" s="485"/>
      <c r="P85" s="485"/>
      <c r="Q85" s="366">
        <v>0</v>
      </c>
      <c r="R85" s="366">
        <v>0</v>
      </c>
      <c r="S85" s="367">
        <v>0</v>
      </c>
      <c r="T85" s="248">
        <v>0</v>
      </c>
      <c r="U85" s="366">
        <v>0</v>
      </c>
      <c r="V85" s="465">
        <v>7</v>
      </c>
      <c r="W85" s="366">
        <v>263.87</v>
      </c>
      <c r="X85" s="399">
        <f t="shared" si="20"/>
        <v>1847.0900000000001</v>
      </c>
      <c r="Y85" s="367">
        <f t="shared" si="17"/>
        <v>1847.0900000000001</v>
      </c>
      <c r="Z85" s="367">
        <v>1847.09</v>
      </c>
      <c r="AA85" s="248" t="s">
        <v>81</v>
      </c>
      <c r="AB85" s="13"/>
      <c r="AC85" s="13"/>
    </row>
    <row r="86" spans="1:29" ht="57" x14ac:dyDescent="0.2">
      <c r="A86" s="411" t="s">
        <v>329</v>
      </c>
      <c r="B86" s="248" t="s">
        <v>424</v>
      </c>
      <c r="C86" s="480" t="s">
        <v>401</v>
      </c>
      <c r="D86" s="465">
        <v>1878638</v>
      </c>
      <c r="E86" s="465" t="s">
        <v>369</v>
      </c>
      <c r="F86" s="248" t="s">
        <v>448</v>
      </c>
      <c r="G86" s="261" t="s">
        <v>371</v>
      </c>
      <c r="H86" s="248" t="s">
        <v>372</v>
      </c>
      <c r="I86" s="248" t="s">
        <v>78</v>
      </c>
      <c r="J86" s="250" t="s">
        <v>79</v>
      </c>
      <c r="K86" s="248" t="s">
        <v>78</v>
      </c>
      <c r="L86" s="275" t="s">
        <v>140</v>
      </c>
      <c r="M86" s="485"/>
      <c r="N86" s="485"/>
      <c r="O86" s="485"/>
      <c r="P86" s="485"/>
      <c r="Q86" s="366">
        <v>0</v>
      </c>
      <c r="R86" s="366">
        <v>0</v>
      </c>
      <c r="S86" s="367">
        <v>0</v>
      </c>
      <c r="T86" s="248">
        <v>0</v>
      </c>
      <c r="U86" s="366">
        <v>0</v>
      </c>
      <c r="V86" s="465">
        <v>9</v>
      </c>
      <c r="W86" s="366">
        <v>263.87</v>
      </c>
      <c r="X86" s="399">
        <f t="shared" si="20"/>
        <v>2374.83</v>
      </c>
      <c r="Y86" s="367">
        <f t="shared" si="17"/>
        <v>2374.83</v>
      </c>
      <c r="Z86" s="367">
        <v>2374.83</v>
      </c>
      <c r="AA86" s="248" t="s">
        <v>81</v>
      </c>
      <c r="AB86" s="13"/>
      <c r="AC86" s="13"/>
    </row>
    <row r="87" spans="1:29" ht="57" x14ac:dyDescent="0.2">
      <c r="A87" s="411" t="s">
        <v>329</v>
      </c>
      <c r="B87" s="248" t="s">
        <v>424</v>
      </c>
      <c r="C87" s="480" t="s">
        <v>400</v>
      </c>
      <c r="D87" s="465">
        <v>1866796</v>
      </c>
      <c r="E87" s="465" t="s">
        <v>369</v>
      </c>
      <c r="F87" s="248" t="s">
        <v>448</v>
      </c>
      <c r="G87" s="261" t="s">
        <v>371</v>
      </c>
      <c r="H87" s="248" t="s">
        <v>372</v>
      </c>
      <c r="I87" s="248" t="s">
        <v>78</v>
      </c>
      <c r="J87" s="250" t="s">
        <v>79</v>
      </c>
      <c r="K87" s="248" t="s">
        <v>78</v>
      </c>
      <c r="L87" s="275" t="s">
        <v>140</v>
      </c>
      <c r="M87" s="485"/>
      <c r="N87" s="485"/>
      <c r="O87" s="485"/>
      <c r="P87" s="485"/>
      <c r="Q87" s="366">
        <v>0</v>
      </c>
      <c r="R87" s="366">
        <v>0</v>
      </c>
      <c r="S87" s="367">
        <v>0</v>
      </c>
      <c r="T87" s="248">
        <v>0</v>
      </c>
      <c r="U87" s="366">
        <v>0</v>
      </c>
      <c r="V87" s="465">
        <v>9</v>
      </c>
      <c r="W87" s="366">
        <v>263.87</v>
      </c>
      <c r="X87" s="399">
        <f t="shared" si="20"/>
        <v>2374.83</v>
      </c>
      <c r="Y87" s="367">
        <f t="shared" si="17"/>
        <v>2374.83</v>
      </c>
      <c r="Z87" s="367">
        <v>2374.83</v>
      </c>
      <c r="AA87" s="248" t="s">
        <v>81</v>
      </c>
      <c r="AB87" s="13"/>
      <c r="AC87" s="13"/>
    </row>
    <row r="88" spans="1:29" ht="57" x14ac:dyDescent="0.2">
      <c r="A88" s="411" t="s">
        <v>329</v>
      </c>
      <c r="B88" s="248" t="s">
        <v>424</v>
      </c>
      <c r="C88" s="480" t="s">
        <v>388</v>
      </c>
      <c r="D88" s="465">
        <v>1879685</v>
      </c>
      <c r="E88" s="465" t="s">
        <v>369</v>
      </c>
      <c r="F88" s="248" t="s">
        <v>448</v>
      </c>
      <c r="G88" s="261" t="s">
        <v>371</v>
      </c>
      <c r="H88" s="248" t="s">
        <v>372</v>
      </c>
      <c r="I88" s="248" t="s">
        <v>78</v>
      </c>
      <c r="J88" s="250" t="s">
        <v>79</v>
      </c>
      <c r="K88" s="248" t="s">
        <v>78</v>
      </c>
      <c r="L88" s="275" t="s">
        <v>140</v>
      </c>
      <c r="M88" s="485"/>
      <c r="N88" s="485"/>
      <c r="O88" s="485"/>
      <c r="P88" s="485"/>
      <c r="Q88" s="366">
        <v>0</v>
      </c>
      <c r="R88" s="366">
        <v>0</v>
      </c>
      <c r="S88" s="367">
        <v>0</v>
      </c>
      <c r="T88" s="248">
        <v>0</v>
      </c>
      <c r="U88" s="366">
        <v>0</v>
      </c>
      <c r="V88" s="465">
        <v>7</v>
      </c>
      <c r="W88" s="366">
        <v>263.87</v>
      </c>
      <c r="X88" s="399">
        <f t="shared" si="20"/>
        <v>1847.0900000000001</v>
      </c>
      <c r="Y88" s="367">
        <f t="shared" si="17"/>
        <v>1847.0900000000001</v>
      </c>
      <c r="Z88" s="367">
        <v>1847.09</v>
      </c>
      <c r="AA88" s="248" t="s">
        <v>81</v>
      </c>
      <c r="AB88" s="13"/>
      <c r="AC88" s="13"/>
    </row>
    <row r="89" spans="1:29" ht="57" x14ac:dyDescent="0.2">
      <c r="A89" s="411" t="s">
        <v>329</v>
      </c>
      <c r="B89" s="248" t="s">
        <v>424</v>
      </c>
      <c r="C89" s="480" t="s">
        <v>399</v>
      </c>
      <c r="D89" s="465">
        <v>1878395</v>
      </c>
      <c r="E89" s="465" t="s">
        <v>369</v>
      </c>
      <c r="F89" s="248" t="s">
        <v>448</v>
      </c>
      <c r="G89" s="261" t="s">
        <v>371</v>
      </c>
      <c r="H89" s="248" t="s">
        <v>372</v>
      </c>
      <c r="I89" s="248" t="s">
        <v>78</v>
      </c>
      <c r="J89" s="250" t="s">
        <v>79</v>
      </c>
      <c r="K89" s="248" t="s">
        <v>78</v>
      </c>
      <c r="L89" s="275" t="s">
        <v>140</v>
      </c>
      <c r="M89" s="485"/>
      <c r="N89" s="485"/>
      <c r="O89" s="485"/>
      <c r="P89" s="485"/>
      <c r="Q89" s="366">
        <v>0</v>
      </c>
      <c r="R89" s="366">
        <v>0</v>
      </c>
      <c r="S89" s="367">
        <v>0</v>
      </c>
      <c r="T89" s="248">
        <v>0</v>
      </c>
      <c r="U89" s="366">
        <v>0</v>
      </c>
      <c r="V89" s="465">
        <v>7</v>
      </c>
      <c r="W89" s="366">
        <v>263.87</v>
      </c>
      <c r="X89" s="399">
        <f t="shared" si="20"/>
        <v>1847.0900000000001</v>
      </c>
      <c r="Y89" s="367">
        <f t="shared" si="17"/>
        <v>1847.0900000000001</v>
      </c>
      <c r="Z89" s="367">
        <v>1847.09</v>
      </c>
      <c r="AA89" s="248" t="s">
        <v>81</v>
      </c>
      <c r="AB89" s="13"/>
      <c r="AC89" s="13"/>
    </row>
    <row r="90" spans="1:29" ht="57" x14ac:dyDescent="0.2">
      <c r="A90" s="411" t="s">
        <v>329</v>
      </c>
      <c r="B90" s="248" t="s">
        <v>424</v>
      </c>
      <c r="C90" s="480" t="s">
        <v>398</v>
      </c>
      <c r="D90" s="465">
        <v>1848968</v>
      </c>
      <c r="E90" s="465" t="s">
        <v>369</v>
      </c>
      <c r="F90" s="248" t="s">
        <v>448</v>
      </c>
      <c r="G90" s="261" t="s">
        <v>371</v>
      </c>
      <c r="H90" s="248" t="s">
        <v>372</v>
      </c>
      <c r="I90" s="248" t="s">
        <v>78</v>
      </c>
      <c r="J90" s="250" t="s">
        <v>79</v>
      </c>
      <c r="K90" s="248" t="s">
        <v>78</v>
      </c>
      <c r="L90" s="275" t="s">
        <v>140</v>
      </c>
      <c r="M90" s="485"/>
      <c r="N90" s="485"/>
      <c r="O90" s="485"/>
      <c r="P90" s="485"/>
      <c r="Q90" s="366">
        <v>0</v>
      </c>
      <c r="R90" s="366">
        <v>0</v>
      </c>
      <c r="S90" s="367">
        <v>0</v>
      </c>
      <c r="T90" s="248">
        <v>0</v>
      </c>
      <c r="U90" s="366">
        <v>0</v>
      </c>
      <c r="V90" s="465">
        <v>7</v>
      </c>
      <c r="W90" s="366">
        <v>263.87</v>
      </c>
      <c r="X90" s="399">
        <f t="shared" si="20"/>
        <v>1847.0900000000001</v>
      </c>
      <c r="Y90" s="367">
        <f t="shared" si="17"/>
        <v>1847.0900000000001</v>
      </c>
      <c r="Z90" s="367">
        <v>1847.09</v>
      </c>
      <c r="AA90" s="248" t="s">
        <v>81</v>
      </c>
      <c r="AB90" s="13"/>
      <c r="AC90" s="13"/>
    </row>
    <row r="91" spans="1:29" ht="57" x14ac:dyDescent="0.2">
      <c r="A91" s="411" t="s">
        <v>329</v>
      </c>
      <c r="B91" s="248" t="s">
        <v>424</v>
      </c>
      <c r="C91" s="480" t="s">
        <v>397</v>
      </c>
      <c r="D91" s="465">
        <v>1513435</v>
      </c>
      <c r="E91" s="465" t="s">
        <v>369</v>
      </c>
      <c r="F91" s="248" t="s">
        <v>448</v>
      </c>
      <c r="G91" s="261" t="s">
        <v>371</v>
      </c>
      <c r="H91" s="248" t="s">
        <v>372</v>
      </c>
      <c r="I91" s="248" t="s">
        <v>78</v>
      </c>
      <c r="J91" s="250" t="s">
        <v>79</v>
      </c>
      <c r="K91" s="248" t="s">
        <v>78</v>
      </c>
      <c r="L91" s="275" t="s">
        <v>140</v>
      </c>
      <c r="M91" s="485"/>
      <c r="N91" s="485"/>
      <c r="O91" s="485"/>
      <c r="P91" s="485"/>
      <c r="Q91" s="366">
        <v>0</v>
      </c>
      <c r="R91" s="366">
        <v>0</v>
      </c>
      <c r="S91" s="367">
        <v>0</v>
      </c>
      <c r="T91" s="248">
        <v>0</v>
      </c>
      <c r="U91" s="366">
        <v>0</v>
      </c>
      <c r="V91" s="465">
        <v>7</v>
      </c>
      <c r="W91" s="366">
        <v>263.87</v>
      </c>
      <c r="X91" s="399">
        <f t="shared" si="20"/>
        <v>1847.0900000000001</v>
      </c>
      <c r="Y91" s="367">
        <f t="shared" si="17"/>
        <v>1847.0900000000001</v>
      </c>
      <c r="Z91" s="367">
        <v>1847.09</v>
      </c>
      <c r="AA91" s="248" t="s">
        <v>81</v>
      </c>
      <c r="AB91" s="13"/>
      <c r="AC91" s="13"/>
    </row>
    <row r="92" spans="1:29" ht="57" x14ac:dyDescent="0.2">
      <c r="A92" s="411" t="s">
        <v>329</v>
      </c>
      <c r="B92" s="248" t="s">
        <v>424</v>
      </c>
      <c r="C92" s="480" t="s">
        <v>436</v>
      </c>
      <c r="D92" s="465">
        <v>1879600</v>
      </c>
      <c r="E92" s="465" t="s">
        <v>369</v>
      </c>
      <c r="F92" s="248" t="s">
        <v>448</v>
      </c>
      <c r="G92" s="261" t="s">
        <v>371</v>
      </c>
      <c r="H92" s="248" t="s">
        <v>372</v>
      </c>
      <c r="I92" s="248" t="s">
        <v>78</v>
      </c>
      <c r="J92" s="250" t="s">
        <v>79</v>
      </c>
      <c r="K92" s="248" t="s">
        <v>78</v>
      </c>
      <c r="L92" s="275" t="s">
        <v>140</v>
      </c>
      <c r="M92" s="485"/>
      <c r="N92" s="485"/>
      <c r="O92" s="485"/>
      <c r="P92" s="485"/>
      <c r="Q92" s="366">
        <v>0</v>
      </c>
      <c r="R92" s="366">
        <v>0</v>
      </c>
      <c r="S92" s="367">
        <v>0</v>
      </c>
      <c r="T92" s="248">
        <v>0</v>
      </c>
      <c r="U92" s="366">
        <v>0</v>
      </c>
      <c r="V92" s="465">
        <v>7</v>
      </c>
      <c r="W92" s="366">
        <v>263.87</v>
      </c>
      <c r="X92" s="399">
        <f t="shared" si="20"/>
        <v>1847.0900000000001</v>
      </c>
      <c r="Y92" s="367">
        <f t="shared" si="17"/>
        <v>1847.0900000000001</v>
      </c>
      <c r="Z92" s="367">
        <v>1847.09</v>
      </c>
      <c r="AA92" s="248" t="s">
        <v>81</v>
      </c>
      <c r="AB92" s="13"/>
      <c r="AC92" s="13"/>
    </row>
    <row r="93" spans="1:29" ht="57" x14ac:dyDescent="0.2">
      <c r="A93" s="411" t="s">
        <v>329</v>
      </c>
      <c r="B93" s="248" t="s">
        <v>424</v>
      </c>
      <c r="C93" s="480" t="s">
        <v>393</v>
      </c>
      <c r="D93" s="465">
        <v>1879200</v>
      </c>
      <c r="E93" s="465" t="s">
        <v>369</v>
      </c>
      <c r="F93" s="248" t="s">
        <v>448</v>
      </c>
      <c r="G93" s="261" t="s">
        <v>371</v>
      </c>
      <c r="H93" s="248" t="s">
        <v>372</v>
      </c>
      <c r="I93" s="248" t="s">
        <v>78</v>
      </c>
      <c r="J93" s="250" t="s">
        <v>79</v>
      </c>
      <c r="K93" s="248" t="s">
        <v>78</v>
      </c>
      <c r="L93" s="275" t="s">
        <v>140</v>
      </c>
      <c r="M93" s="485"/>
      <c r="N93" s="485"/>
      <c r="O93" s="485"/>
      <c r="P93" s="485"/>
      <c r="Q93" s="366">
        <v>0</v>
      </c>
      <c r="R93" s="366">
        <v>0</v>
      </c>
      <c r="S93" s="367">
        <v>0</v>
      </c>
      <c r="T93" s="248">
        <v>0</v>
      </c>
      <c r="U93" s="366">
        <v>0</v>
      </c>
      <c r="V93" s="465">
        <v>7</v>
      </c>
      <c r="W93" s="366">
        <v>263.87</v>
      </c>
      <c r="X93" s="399">
        <f t="shared" si="20"/>
        <v>1847.0900000000001</v>
      </c>
      <c r="Y93" s="367">
        <f t="shared" si="17"/>
        <v>1847.0900000000001</v>
      </c>
      <c r="Z93" s="367">
        <v>1847.09</v>
      </c>
      <c r="AA93" s="248" t="s">
        <v>81</v>
      </c>
      <c r="AB93" s="13"/>
      <c r="AC93" s="13"/>
    </row>
    <row r="94" spans="1:29" ht="57" x14ac:dyDescent="0.2">
      <c r="A94" s="411" t="s">
        <v>329</v>
      </c>
      <c r="B94" s="248" t="s">
        <v>424</v>
      </c>
      <c r="C94" s="480" t="s">
        <v>395</v>
      </c>
      <c r="D94" s="465">
        <v>1879065</v>
      </c>
      <c r="E94" s="465" t="s">
        <v>369</v>
      </c>
      <c r="F94" s="248" t="s">
        <v>448</v>
      </c>
      <c r="G94" s="261" t="s">
        <v>371</v>
      </c>
      <c r="H94" s="248" t="s">
        <v>372</v>
      </c>
      <c r="I94" s="248" t="s">
        <v>78</v>
      </c>
      <c r="J94" s="250" t="s">
        <v>79</v>
      </c>
      <c r="K94" s="248" t="s">
        <v>78</v>
      </c>
      <c r="L94" s="275" t="s">
        <v>140</v>
      </c>
      <c r="M94" s="485"/>
      <c r="N94" s="485"/>
      <c r="O94" s="485"/>
      <c r="P94" s="485"/>
      <c r="Q94" s="366">
        <v>0</v>
      </c>
      <c r="R94" s="366">
        <v>0</v>
      </c>
      <c r="S94" s="367">
        <v>0</v>
      </c>
      <c r="T94" s="248">
        <v>0</v>
      </c>
      <c r="U94" s="366">
        <v>0</v>
      </c>
      <c r="V94" s="465">
        <v>7</v>
      </c>
      <c r="W94" s="366">
        <v>263.87</v>
      </c>
      <c r="X94" s="399">
        <f t="shared" si="20"/>
        <v>1847.0900000000001</v>
      </c>
      <c r="Y94" s="367">
        <f t="shared" si="17"/>
        <v>1847.0900000000001</v>
      </c>
      <c r="Z94" s="367">
        <v>1847.09</v>
      </c>
      <c r="AA94" s="248" t="s">
        <v>81</v>
      </c>
      <c r="AB94" s="13"/>
      <c r="AC94" s="13"/>
    </row>
    <row r="95" spans="1:29" ht="57" x14ac:dyDescent="0.2">
      <c r="A95" s="411" t="s">
        <v>329</v>
      </c>
      <c r="B95" s="248" t="s">
        <v>424</v>
      </c>
      <c r="C95" s="480" t="s">
        <v>391</v>
      </c>
      <c r="D95" s="465">
        <v>1880330</v>
      </c>
      <c r="E95" s="465" t="s">
        <v>369</v>
      </c>
      <c r="F95" s="248" t="s">
        <v>448</v>
      </c>
      <c r="G95" s="261" t="s">
        <v>371</v>
      </c>
      <c r="H95" s="248" t="s">
        <v>372</v>
      </c>
      <c r="I95" s="248" t="s">
        <v>78</v>
      </c>
      <c r="J95" s="250" t="s">
        <v>79</v>
      </c>
      <c r="K95" s="248" t="s">
        <v>78</v>
      </c>
      <c r="L95" s="275" t="s">
        <v>140</v>
      </c>
      <c r="M95" s="485"/>
      <c r="N95" s="485"/>
      <c r="O95" s="485"/>
      <c r="P95" s="485"/>
      <c r="Q95" s="366">
        <v>0</v>
      </c>
      <c r="R95" s="366">
        <v>0</v>
      </c>
      <c r="S95" s="367">
        <v>0</v>
      </c>
      <c r="T95" s="248">
        <v>0</v>
      </c>
      <c r="U95" s="366">
        <v>0</v>
      </c>
      <c r="V95" s="465">
        <v>7</v>
      </c>
      <c r="W95" s="366">
        <v>263.87</v>
      </c>
      <c r="X95" s="399">
        <f t="shared" si="20"/>
        <v>1847.0900000000001</v>
      </c>
      <c r="Y95" s="367">
        <f t="shared" si="17"/>
        <v>1847.0900000000001</v>
      </c>
      <c r="Z95" s="367">
        <v>1847.09</v>
      </c>
      <c r="AA95" s="248" t="s">
        <v>81</v>
      </c>
      <c r="AB95" s="13"/>
      <c r="AC95" s="13"/>
    </row>
    <row r="96" spans="1:29" ht="57" x14ac:dyDescent="0.2">
      <c r="A96" s="411" t="s">
        <v>329</v>
      </c>
      <c r="B96" s="248" t="s">
        <v>424</v>
      </c>
      <c r="C96" s="480" t="s">
        <v>390</v>
      </c>
      <c r="D96" s="465">
        <v>1879596</v>
      </c>
      <c r="E96" s="465" t="s">
        <v>369</v>
      </c>
      <c r="F96" s="248" t="s">
        <v>448</v>
      </c>
      <c r="G96" s="261" t="s">
        <v>371</v>
      </c>
      <c r="H96" s="248" t="s">
        <v>372</v>
      </c>
      <c r="I96" s="248" t="s">
        <v>78</v>
      </c>
      <c r="J96" s="250" t="s">
        <v>79</v>
      </c>
      <c r="K96" s="248" t="s">
        <v>78</v>
      </c>
      <c r="L96" s="275" t="s">
        <v>140</v>
      </c>
      <c r="M96" s="485"/>
      <c r="N96" s="485"/>
      <c r="O96" s="485"/>
      <c r="P96" s="485"/>
      <c r="Q96" s="366">
        <v>0</v>
      </c>
      <c r="R96" s="366">
        <v>0</v>
      </c>
      <c r="S96" s="367">
        <v>0</v>
      </c>
      <c r="T96" s="248">
        <v>0</v>
      </c>
      <c r="U96" s="366">
        <v>0</v>
      </c>
      <c r="V96" s="465">
        <v>7</v>
      </c>
      <c r="W96" s="366">
        <v>263.87</v>
      </c>
      <c r="X96" s="399">
        <f t="shared" si="20"/>
        <v>1847.0900000000001</v>
      </c>
      <c r="Y96" s="367">
        <f t="shared" si="17"/>
        <v>1847.0900000000001</v>
      </c>
      <c r="Z96" s="367">
        <v>1847.09</v>
      </c>
      <c r="AA96" s="248" t="s">
        <v>81</v>
      </c>
      <c r="AB96" s="13"/>
      <c r="AC96" s="13"/>
    </row>
    <row r="97" spans="1:29" ht="57" x14ac:dyDescent="0.2">
      <c r="A97" s="411" t="s">
        <v>329</v>
      </c>
      <c r="B97" s="248" t="s">
        <v>424</v>
      </c>
      <c r="C97" s="480" t="s">
        <v>459</v>
      </c>
      <c r="D97" s="465">
        <v>1349520</v>
      </c>
      <c r="E97" s="465" t="s">
        <v>369</v>
      </c>
      <c r="F97" s="248" t="s">
        <v>448</v>
      </c>
      <c r="G97" s="261" t="s">
        <v>371</v>
      </c>
      <c r="H97" s="248" t="s">
        <v>372</v>
      </c>
      <c r="I97" s="248" t="s">
        <v>78</v>
      </c>
      <c r="J97" s="250" t="s">
        <v>79</v>
      </c>
      <c r="K97" s="248" t="s">
        <v>78</v>
      </c>
      <c r="L97" s="275" t="s">
        <v>140</v>
      </c>
      <c r="M97" s="485"/>
      <c r="N97" s="485"/>
      <c r="O97" s="485"/>
      <c r="P97" s="485"/>
      <c r="Q97" s="366">
        <v>0</v>
      </c>
      <c r="R97" s="366">
        <v>0</v>
      </c>
      <c r="S97" s="367">
        <v>0</v>
      </c>
      <c r="T97" s="248">
        <v>0</v>
      </c>
      <c r="U97" s="366">
        <v>0</v>
      </c>
      <c r="V97" s="465">
        <v>7</v>
      </c>
      <c r="W97" s="366">
        <v>263.87</v>
      </c>
      <c r="X97" s="399">
        <f t="shared" si="20"/>
        <v>1847.0900000000001</v>
      </c>
      <c r="Y97" s="367">
        <f t="shared" si="17"/>
        <v>1847.0900000000001</v>
      </c>
      <c r="Z97" s="367">
        <v>1847.09</v>
      </c>
      <c r="AA97" s="248" t="s">
        <v>81</v>
      </c>
      <c r="AB97" s="13"/>
      <c r="AC97" s="13"/>
    </row>
    <row r="98" spans="1:29" ht="57" x14ac:dyDescent="0.2">
      <c r="A98" s="411" t="s">
        <v>329</v>
      </c>
      <c r="B98" s="248" t="s">
        <v>424</v>
      </c>
      <c r="C98" s="480" t="s">
        <v>438</v>
      </c>
      <c r="D98" s="465">
        <v>1878387</v>
      </c>
      <c r="E98" s="465" t="s">
        <v>369</v>
      </c>
      <c r="F98" s="248" t="s">
        <v>448</v>
      </c>
      <c r="G98" s="261" t="s">
        <v>371</v>
      </c>
      <c r="H98" s="248" t="s">
        <v>372</v>
      </c>
      <c r="I98" s="248" t="s">
        <v>78</v>
      </c>
      <c r="J98" s="250" t="s">
        <v>79</v>
      </c>
      <c r="K98" s="248" t="s">
        <v>78</v>
      </c>
      <c r="L98" s="275" t="s">
        <v>140</v>
      </c>
      <c r="M98" s="485"/>
      <c r="N98" s="485"/>
      <c r="O98" s="485"/>
      <c r="P98" s="485"/>
      <c r="Q98" s="366">
        <v>0</v>
      </c>
      <c r="R98" s="366">
        <v>0</v>
      </c>
      <c r="S98" s="367">
        <v>0</v>
      </c>
      <c r="T98" s="248">
        <v>0</v>
      </c>
      <c r="U98" s="366">
        <v>0</v>
      </c>
      <c r="V98" s="465">
        <v>7</v>
      </c>
      <c r="W98" s="366">
        <v>263.87</v>
      </c>
      <c r="X98" s="399">
        <f t="shared" si="20"/>
        <v>1847.0900000000001</v>
      </c>
      <c r="Y98" s="367">
        <f t="shared" si="17"/>
        <v>1847.0900000000001</v>
      </c>
      <c r="Z98" s="367">
        <v>1847.09</v>
      </c>
      <c r="AA98" s="248" t="s">
        <v>81</v>
      </c>
      <c r="AB98" s="13"/>
      <c r="AC98" s="13"/>
    </row>
    <row r="99" spans="1:29" ht="57" x14ac:dyDescent="0.2">
      <c r="A99" s="411" t="s">
        <v>329</v>
      </c>
      <c r="B99" s="248" t="s">
        <v>424</v>
      </c>
      <c r="C99" s="480" t="s">
        <v>387</v>
      </c>
      <c r="D99" s="465">
        <v>1877674</v>
      </c>
      <c r="E99" s="465" t="s">
        <v>386</v>
      </c>
      <c r="F99" s="248" t="s">
        <v>448</v>
      </c>
      <c r="G99" s="261" t="s">
        <v>371</v>
      </c>
      <c r="H99" s="248" t="s">
        <v>372</v>
      </c>
      <c r="I99" s="248" t="s">
        <v>78</v>
      </c>
      <c r="J99" s="250" t="s">
        <v>79</v>
      </c>
      <c r="K99" s="248" t="s">
        <v>78</v>
      </c>
      <c r="L99" s="275" t="s">
        <v>140</v>
      </c>
      <c r="M99" s="485"/>
      <c r="N99" s="485"/>
      <c r="O99" s="485"/>
      <c r="P99" s="485"/>
      <c r="Q99" s="366">
        <v>0</v>
      </c>
      <c r="R99" s="366">
        <v>0</v>
      </c>
      <c r="S99" s="367">
        <v>0</v>
      </c>
      <c r="T99" s="248">
        <v>0</v>
      </c>
      <c r="U99" s="366">
        <v>0</v>
      </c>
      <c r="V99" s="465">
        <v>7</v>
      </c>
      <c r="W99" s="366">
        <v>263.87</v>
      </c>
      <c r="X99" s="399">
        <f t="shared" si="20"/>
        <v>1847.0900000000001</v>
      </c>
      <c r="Y99" s="367">
        <f t="shared" si="17"/>
        <v>1847.0900000000001</v>
      </c>
      <c r="Z99" s="367">
        <v>1847.09</v>
      </c>
      <c r="AA99" s="248" t="s">
        <v>81</v>
      </c>
      <c r="AB99" s="13"/>
      <c r="AC99" s="13"/>
    </row>
    <row r="100" spans="1:29" ht="57" x14ac:dyDescent="0.2">
      <c r="A100" s="411" t="s">
        <v>329</v>
      </c>
      <c r="B100" s="248" t="s">
        <v>424</v>
      </c>
      <c r="C100" s="480" t="s">
        <v>381</v>
      </c>
      <c r="D100" s="465">
        <v>1877321</v>
      </c>
      <c r="E100" s="465" t="s">
        <v>369</v>
      </c>
      <c r="F100" s="248" t="s">
        <v>448</v>
      </c>
      <c r="G100" s="261" t="s">
        <v>371</v>
      </c>
      <c r="H100" s="248" t="s">
        <v>372</v>
      </c>
      <c r="I100" s="248" t="s">
        <v>78</v>
      </c>
      <c r="J100" s="250" t="s">
        <v>79</v>
      </c>
      <c r="K100" s="248" t="s">
        <v>78</v>
      </c>
      <c r="L100" s="275" t="s">
        <v>335</v>
      </c>
      <c r="M100" s="485"/>
      <c r="N100" s="485"/>
      <c r="O100" s="485"/>
      <c r="P100" s="485"/>
      <c r="Q100" s="366">
        <v>0</v>
      </c>
      <c r="R100" s="366">
        <v>0</v>
      </c>
      <c r="S100" s="367">
        <v>0</v>
      </c>
      <c r="T100" s="248">
        <v>0</v>
      </c>
      <c r="U100" s="366">
        <v>0</v>
      </c>
      <c r="V100" s="465">
        <v>7</v>
      </c>
      <c r="W100" s="366">
        <v>263.87</v>
      </c>
      <c r="X100" s="399">
        <f t="shared" si="20"/>
        <v>1847.0900000000001</v>
      </c>
      <c r="Y100" s="367">
        <f t="shared" si="17"/>
        <v>1847.0900000000001</v>
      </c>
      <c r="Z100" s="367">
        <v>1847.09</v>
      </c>
      <c r="AA100" s="248" t="s">
        <v>81</v>
      </c>
      <c r="AB100" s="13"/>
      <c r="AC100" s="13"/>
    </row>
    <row r="101" spans="1:29" ht="57" x14ac:dyDescent="0.2">
      <c r="A101" s="411" t="s">
        <v>329</v>
      </c>
      <c r="B101" s="248" t="s">
        <v>424</v>
      </c>
      <c r="C101" s="480" t="s">
        <v>368</v>
      </c>
      <c r="D101" s="465">
        <v>1876937</v>
      </c>
      <c r="E101" s="465" t="s">
        <v>369</v>
      </c>
      <c r="F101" s="248" t="s">
        <v>448</v>
      </c>
      <c r="G101" s="261" t="s">
        <v>371</v>
      </c>
      <c r="H101" s="248" t="s">
        <v>372</v>
      </c>
      <c r="I101" s="248" t="s">
        <v>78</v>
      </c>
      <c r="J101" s="250" t="s">
        <v>79</v>
      </c>
      <c r="K101" s="248" t="s">
        <v>78</v>
      </c>
      <c r="L101" s="275" t="s">
        <v>335</v>
      </c>
      <c r="M101" s="485"/>
      <c r="N101" s="485"/>
      <c r="O101" s="485"/>
      <c r="P101" s="485"/>
      <c r="Q101" s="366">
        <v>0</v>
      </c>
      <c r="R101" s="366">
        <v>0</v>
      </c>
      <c r="S101" s="367">
        <v>0</v>
      </c>
      <c r="T101" s="248">
        <v>0</v>
      </c>
      <c r="U101" s="366">
        <v>0</v>
      </c>
      <c r="V101" s="465">
        <v>7</v>
      </c>
      <c r="W101" s="366">
        <v>263.87</v>
      </c>
      <c r="X101" s="399">
        <f t="shared" si="20"/>
        <v>1847.0900000000001</v>
      </c>
      <c r="Y101" s="367">
        <f t="shared" si="17"/>
        <v>1847.0900000000001</v>
      </c>
      <c r="Z101" s="367">
        <v>1847.09</v>
      </c>
      <c r="AA101" s="248" t="s">
        <v>81</v>
      </c>
      <c r="AB101" s="13"/>
      <c r="AC101" s="13"/>
    </row>
    <row r="102" spans="1:29" ht="57" x14ac:dyDescent="0.2">
      <c r="A102" s="411" t="s">
        <v>329</v>
      </c>
      <c r="B102" s="248" t="s">
        <v>424</v>
      </c>
      <c r="C102" s="480" t="s">
        <v>379</v>
      </c>
      <c r="D102" s="465">
        <v>1877305</v>
      </c>
      <c r="E102" s="465" t="s">
        <v>369</v>
      </c>
      <c r="F102" s="248" t="s">
        <v>448</v>
      </c>
      <c r="G102" s="261" t="s">
        <v>371</v>
      </c>
      <c r="H102" s="248" t="s">
        <v>372</v>
      </c>
      <c r="I102" s="248" t="s">
        <v>78</v>
      </c>
      <c r="J102" s="250" t="s">
        <v>79</v>
      </c>
      <c r="K102" s="248" t="s">
        <v>78</v>
      </c>
      <c r="L102" s="275" t="s">
        <v>335</v>
      </c>
      <c r="M102" s="485"/>
      <c r="N102" s="485"/>
      <c r="O102" s="485"/>
      <c r="P102" s="485"/>
      <c r="Q102" s="366">
        <v>0</v>
      </c>
      <c r="R102" s="366">
        <v>0</v>
      </c>
      <c r="S102" s="367">
        <v>0</v>
      </c>
      <c r="T102" s="248">
        <v>0</v>
      </c>
      <c r="U102" s="366">
        <v>0</v>
      </c>
      <c r="V102" s="465">
        <v>7</v>
      </c>
      <c r="W102" s="366">
        <v>263.87</v>
      </c>
      <c r="X102" s="399">
        <f t="shared" si="20"/>
        <v>1847.0900000000001</v>
      </c>
      <c r="Y102" s="367">
        <f t="shared" si="17"/>
        <v>1847.0900000000001</v>
      </c>
      <c r="Z102" s="367">
        <v>1847.09</v>
      </c>
      <c r="AA102" s="248" t="s">
        <v>81</v>
      </c>
      <c r="AB102" s="13"/>
      <c r="AC102" s="13"/>
    </row>
    <row r="103" spans="1:29" ht="57" x14ac:dyDescent="0.2">
      <c r="A103" s="411" t="s">
        <v>329</v>
      </c>
      <c r="B103" s="248" t="s">
        <v>424</v>
      </c>
      <c r="C103" s="480" t="s">
        <v>380</v>
      </c>
      <c r="D103" s="465">
        <v>1711024</v>
      </c>
      <c r="E103" s="465" t="s">
        <v>369</v>
      </c>
      <c r="F103" s="248" t="s">
        <v>448</v>
      </c>
      <c r="G103" s="261" t="s">
        <v>371</v>
      </c>
      <c r="H103" s="248" t="s">
        <v>372</v>
      </c>
      <c r="I103" s="248" t="s">
        <v>78</v>
      </c>
      <c r="J103" s="250" t="s">
        <v>79</v>
      </c>
      <c r="K103" s="248" t="s">
        <v>78</v>
      </c>
      <c r="L103" s="275" t="s">
        <v>335</v>
      </c>
      <c r="M103" s="485"/>
      <c r="N103" s="485"/>
      <c r="O103" s="485"/>
      <c r="P103" s="485"/>
      <c r="Q103" s="366">
        <v>0</v>
      </c>
      <c r="R103" s="366">
        <v>0</v>
      </c>
      <c r="S103" s="367">
        <v>0</v>
      </c>
      <c r="T103" s="248">
        <v>0</v>
      </c>
      <c r="U103" s="366">
        <v>0</v>
      </c>
      <c r="V103" s="465">
        <v>7</v>
      </c>
      <c r="W103" s="366">
        <v>263.87</v>
      </c>
      <c r="X103" s="399">
        <f t="shared" si="20"/>
        <v>1847.0900000000001</v>
      </c>
      <c r="Y103" s="367">
        <f t="shared" si="17"/>
        <v>1847.0900000000001</v>
      </c>
      <c r="Z103" s="367">
        <v>1847.09</v>
      </c>
      <c r="AA103" s="248" t="s">
        <v>81</v>
      </c>
      <c r="AB103" s="13"/>
      <c r="AC103" s="13"/>
    </row>
    <row r="104" spans="1:29" ht="57" x14ac:dyDescent="0.2">
      <c r="A104" s="411" t="s">
        <v>329</v>
      </c>
      <c r="B104" s="248" t="s">
        <v>424</v>
      </c>
      <c r="C104" s="480" t="s">
        <v>428</v>
      </c>
      <c r="D104" s="465">
        <v>1780450</v>
      </c>
      <c r="E104" s="465" t="s">
        <v>369</v>
      </c>
      <c r="F104" s="248" t="s">
        <v>448</v>
      </c>
      <c r="G104" s="261" t="s">
        <v>371</v>
      </c>
      <c r="H104" s="248" t="s">
        <v>372</v>
      </c>
      <c r="I104" s="248" t="s">
        <v>78</v>
      </c>
      <c r="J104" s="250" t="s">
        <v>79</v>
      </c>
      <c r="K104" s="248" t="s">
        <v>78</v>
      </c>
      <c r="L104" s="275" t="s">
        <v>335</v>
      </c>
      <c r="M104" s="485"/>
      <c r="N104" s="485"/>
      <c r="O104" s="485"/>
      <c r="P104" s="485"/>
      <c r="Q104" s="366">
        <v>0</v>
      </c>
      <c r="R104" s="366">
        <v>0</v>
      </c>
      <c r="S104" s="367">
        <v>0</v>
      </c>
      <c r="T104" s="248">
        <v>0</v>
      </c>
      <c r="U104" s="366">
        <v>0</v>
      </c>
      <c r="V104" s="465">
        <v>7</v>
      </c>
      <c r="W104" s="366">
        <v>263.87</v>
      </c>
      <c r="X104" s="399">
        <f t="shared" si="20"/>
        <v>1847.0900000000001</v>
      </c>
      <c r="Y104" s="367">
        <f t="shared" si="17"/>
        <v>1847.0900000000001</v>
      </c>
      <c r="Z104" s="367">
        <v>1847.09</v>
      </c>
      <c r="AA104" s="248" t="s">
        <v>81</v>
      </c>
      <c r="AB104" s="13"/>
      <c r="AC104" s="13"/>
    </row>
    <row r="105" spans="1:29" ht="57" x14ac:dyDescent="0.2">
      <c r="A105" s="411" t="s">
        <v>329</v>
      </c>
      <c r="B105" s="248" t="s">
        <v>424</v>
      </c>
      <c r="C105" s="480" t="s">
        <v>383</v>
      </c>
      <c r="D105" s="465">
        <v>1110659</v>
      </c>
      <c r="E105" s="465" t="s">
        <v>369</v>
      </c>
      <c r="F105" s="248" t="s">
        <v>448</v>
      </c>
      <c r="G105" s="261" t="s">
        <v>371</v>
      </c>
      <c r="H105" s="248" t="s">
        <v>372</v>
      </c>
      <c r="I105" s="248" t="s">
        <v>78</v>
      </c>
      <c r="J105" s="250" t="s">
        <v>79</v>
      </c>
      <c r="K105" s="248" t="s">
        <v>78</v>
      </c>
      <c r="L105" s="275" t="s">
        <v>335</v>
      </c>
      <c r="M105" s="485"/>
      <c r="N105" s="485"/>
      <c r="O105" s="485"/>
      <c r="P105" s="485"/>
      <c r="Q105" s="366">
        <v>0</v>
      </c>
      <c r="R105" s="366">
        <v>0</v>
      </c>
      <c r="S105" s="367">
        <v>0</v>
      </c>
      <c r="T105" s="248">
        <v>0</v>
      </c>
      <c r="U105" s="366">
        <v>0</v>
      </c>
      <c r="V105" s="465">
        <v>7</v>
      </c>
      <c r="W105" s="366">
        <v>263.87</v>
      </c>
      <c r="X105" s="399">
        <f t="shared" si="20"/>
        <v>1847.0900000000001</v>
      </c>
      <c r="Y105" s="367">
        <f t="shared" si="17"/>
        <v>1847.0900000000001</v>
      </c>
      <c r="Z105" s="367">
        <v>1847.09</v>
      </c>
      <c r="AA105" s="248" t="s">
        <v>81</v>
      </c>
      <c r="AB105" s="13"/>
      <c r="AC105" s="13"/>
    </row>
    <row r="106" spans="1:29" ht="57" x14ac:dyDescent="0.2">
      <c r="A106" s="411" t="s">
        <v>329</v>
      </c>
      <c r="B106" s="248" t="s">
        <v>424</v>
      </c>
      <c r="C106" s="480" t="s">
        <v>426</v>
      </c>
      <c r="D106" s="465">
        <v>1780395</v>
      </c>
      <c r="E106" s="465" t="s">
        <v>369</v>
      </c>
      <c r="F106" s="248" t="s">
        <v>448</v>
      </c>
      <c r="G106" s="261" t="s">
        <v>371</v>
      </c>
      <c r="H106" s="248" t="s">
        <v>372</v>
      </c>
      <c r="I106" s="248" t="s">
        <v>78</v>
      </c>
      <c r="J106" s="250" t="s">
        <v>79</v>
      </c>
      <c r="K106" s="248" t="s">
        <v>78</v>
      </c>
      <c r="L106" s="275" t="s">
        <v>335</v>
      </c>
      <c r="M106" s="485"/>
      <c r="N106" s="485"/>
      <c r="O106" s="485"/>
      <c r="P106" s="485"/>
      <c r="Q106" s="366">
        <v>0</v>
      </c>
      <c r="R106" s="366">
        <v>0</v>
      </c>
      <c r="S106" s="367">
        <v>0</v>
      </c>
      <c r="T106" s="248">
        <v>0</v>
      </c>
      <c r="U106" s="366">
        <v>0</v>
      </c>
      <c r="V106" s="465">
        <v>7</v>
      </c>
      <c r="W106" s="366">
        <v>263.87</v>
      </c>
      <c r="X106" s="399">
        <f t="shared" si="20"/>
        <v>1847.0900000000001</v>
      </c>
      <c r="Y106" s="367">
        <f t="shared" si="17"/>
        <v>1847.0900000000001</v>
      </c>
      <c r="Z106" s="367">
        <v>1847.09</v>
      </c>
      <c r="AA106" s="248" t="s">
        <v>81</v>
      </c>
      <c r="AB106" s="13"/>
      <c r="AC106" s="13"/>
    </row>
    <row r="107" spans="1:29" ht="57" x14ac:dyDescent="0.2">
      <c r="A107" s="411" t="s">
        <v>329</v>
      </c>
      <c r="B107" s="248" t="s">
        <v>424</v>
      </c>
      <c r="C107" s="480" t="s">
        <v>432</v>
      </c>
      <c r="D107" s="465">
        <v>1867024</v>
      </c>
      <c r="E107" s="465" t="s">
        <v>369</v>
      </c>
      <c r="F107" s="248" t="s">
        <v>448</v>
      </c>
      <c r="G107" s="261" t="s">
        <v>371</v>
      </c>
      <c r="H107" s="248" t="s">
        <v>372</v>
      </c>
      <c r="I107" s="248" t="s">
        <v>78</v>
      </c>
      <c r="J107" s="250" t="s">
        <v>79</v>
      </c>
      <c r="K107" s="248" t="s">
        <v>78</v>
      </c>
      <c r="L107" s="275" t="s">
        <v>335</v>
      </c>
      <c r="M107" s="485"/>
      <c r="N107" s="485"/>
      <c r="O107" s="485"/>
      <c r="P107" s="485"/>
      <c r="Q107" s="366">
        <v>0</v>
      </c>
      <c r="R107" s="366">
        <v>0</v>
      </c>
      <c r="S107" s="367">
        <v>0</v>
      </c>
      <c r="T107" s="248">
        <v>0</v>
      </c>
      <c r="U107" s="366">
        <v>0</v>
      </c>
      <c r="V107" s="465">
        <v>7</v>
      </c>
      <c r="W107" s="366">
        <v>263.87</v>
      </c>
      <c r="X107" s="399">
        <f t="shared" si="20"/>
        <v>1847.0900000000001</v>
      </c>
      <c r="Y107" s="367">
        <f t="shared" si="17"/>
        <v>1847.0900000000001</v>
      </c>
      <c r="Z107" s="367">
        <v>1847.09</v>
      </c>
      <c r="AA107" s="248" t="s">
        <v>81</v>
      </c>
      <c r="AB107" s="13"/>
      <c r="AC107" s="13"/>
    </row>
    <row r="108" spans="1:29" ht="57" x14ac:dyDescent="0.2">
      <c r="A108" s="411" t="s">
        <v>329</v>
      </c>
      <c r="B108" s="248" t="s">
        <v>424</v>
      </c>
      <c r="C108" s="480" t="s">
        <v>385</v>
      </c>
      <c r="D108" s="465">
        <v>1878760</v>
      </c>
      <c r="E108" s="465" t="s">
        <v>386</v>
      </c>
      <c r="F108" s="248" t="s">
        <v>448</v>
      </c>
      <c r="G108" s="261" t="s">
        <v>371</v>
      </c>
      <c r="H108" s="248" t="s">
        <v>372</v>
      </c>
      <c r="I108" s="248" t="s">
        <v>78</v>
      </c>
      <c r="J108" s="250" t="s">
        <v>79</v>
      </c>
      <c r="K108" s="248" t="s">
        <v>78</v>
      </c>
      <c r="L108" s="275" t="s">
        <v>335</v>
      </c>
      <c r="M108" s="485"/>
      <c r="N108" s="485"/>
      <c r="O108" s="485"/>
      <c r="P108" s="485"/>
      <c r="Q108" s="366">
        <v>0</v>
      </c>
      <c r="R108" s="366">
        <v>0</v>
      </c>
      <c r="S108" s="367">
        <v>0</v>
      </c>
      <c r="T108" s="248">
        <v>0</v>
      </c>
      <c r="U108" s="366">
        <v>0</v>
      </c>
      <c r="V108" s="465">
        <v>7</v>
      </c>
      <c r="W108" s="366">
        <v>263.87</v>
      </c>
      <c r="X108" s="399">
        <f t="shared" si="20"/>
        <v>1847.0900000000001</v>
      </c>
      <c r="Y108" s="367">
        <f t="shared" si="17"/>
        <v>1847.0900000000001</v>
      </c>
      <c r="Z108" s="367">
        <v>1847.09</v>
      </c>
      <c r="AA108" s="248" t="s">
        <v>81</v>
      </c>
      <c r="AB108" s="13"/>
      <c r="AC108" s="13"/>
    </row>
    <row r="109" spans="1:29" ht="57" x14ac:dyDescent="0.2">
      <c r="A109" s="411" t="s">
        <v>329</v>
      </c>
      <c r="B109" s="248" t="s">
        <v>424</v>
      </c>
      <c r="C109" s="480" t="s">
        <v>429</v>
      </c>
      <c r="D109" s="465">
        <v>1780522</v>
      </c>
      <c r="E109" s="465" t="s">
        <v>369</v>
      </c>
      <c r="F109" s="248" t="s">
        <v>448</v>
      </c>
      <c r="G109" s="261" t="s">
        <v>371</v>
      </c>
      <c r="H109" s="248" t="s">
        <v>372</v>
      </c>
      <c r="I109" s="248" t="s">
        <v>78</v>
      </c>
      <c r="J109" s="250" t="s">
        <v>79</v>
      </c>
      <c r="K109" s="248" t="s">
        <v>78</v>
      </c>
      <c r="L109" s="275" t="s">
        <v>335</v>
      </c>
      <c r="M109" s="485"/>
      <c r="N109" s="485"/>
      <c r="O109" s="485"/>
      <c r="P109" s="485"/>
      <c r="Q109" s="366">
        <v>0</v>
      </c>
      <c r="R109" s="366">
        <v>0</v>
      </c>
      <c r="S109" s="367">
        <v>0</v>
      </c>
      <c r="T109" s="248">
        <v>0</v>
      </c>
      <c r="U109" s="366">
        <v>0</v>
      </c>
      <c r="V109" s="465">
        <v>7</v>
      </c>
      <c r="W109" s="366">
        <v>263.87</v>
      </c>
      <c r="X109" s="399">
        <f t="shared" si="20"/>
        <v>1847.0900000000001</v>
      </c>
      <c r="Y109" s="367">
        <f t="shared" si="17"/>
        <v>1847.0900000000001</v>
      </c>
      <c r="Z109" s="367">
        <v>1847.09</v>
      </c>
      <c r="AA109" s="248" t="s">
        <v>81</v>
      </c>
      <c r="AB109" s="13"/>
      <c r="AC109" s="13"/>
    </row>
    <row r="110" spans="1:29" ht="57" x14ac:dyDescent="0.2">
      <c r="A110" s="411" t="s">
        <v>329</v>
      </c>
      <c r="B110" s="248" t="s">
        <v>424</v>
      </c>
      <c r="C110" s="480" t="s">
        <v>427</v>
      </c>
      <c r="D110" s="465">
        <v>1600435</v>
      </c>
      <c r="E110" s="465" t="s">
        <v>369</v>
      </c>
      <c r="F110" s="248" t="s">
        <v>448</v>
      </c>
      <c r="G110" s="261" t="s">
        <v>371</v>
      </c>
      <c r="H110" s="248" t="s">
        <v>372</v>
      </c>
      <c r="I110" s="248" t="s">
        <v>78</v>
      </c>
      <c r="J110" s="250" t="s">
        <v>79</v>
      </c>
      <c r="K110" s="248" t="s">
        <v>78</v>
      </c>
      <c r="L110" s="275" t="s">
        <v>335</v>
      </c>
      <c r="M110" s="485"/>
      <c r="N110" s="485"/>
      <c r="O110" s="485"/>
      <c r="P110" s="485"/>
      <c r="Q110" s="366">
        <v>0</v>
      </c>
      <c r="R110" s="366">
        <v>0</v>
      </c>
      <c r="S110" s="367">
        <v>0</v>
      </c>
      <c r="T110" s="248">
        <v>0</v>
      </c>
      <c r="U110" s="366">
        <v>0</v>
      </c>
      <c r="V110" s="465">
        <v>7</v>
      </c>
      <c r="W110" s="366">
        <v>263.87</v>
      </c>
      <c r="X110" s="399">
        <f t="shared" si="20"/>
        <v>1847.0900000000001</v>
      </c>
      <c r="Y110" s="367">
        <f t="shared" si="17"/>
        <v>1847.0900000000001</v>
      </c>
      <c r="Z110" s="367">
        <v>1847.09</v>
      </c>
      <c r="AA110" s="248" t="s">
        <v>81</v>
      </c>
      <c r="AB110" s="13"/>
      <c r="AC110" s="13"/>
    </row>
    <row r="111" spans="1:29" ht="57" x14ac:dyDescent="0.2">
      <c r="A111" s="411" t="s">
        <v>329</v>
      </c>
      <c r="B111" s="248" t="s">
        <v>424</v>
      </c>
      <c r="C111" s="480" t="s">
        <v>405</v>
      </c>
      <c r="D111" s="465">
        <v>1879081</v>
      </c>
      <c r="E111" s="465" t="s">
        <v>369</v>
      </c>
      <c r="F111" s="248" t="s">
        <v>448</v>
      </c>
      <c r="G111" s="261" t="s">
        <v>371</v>
      </c>
      <c r="H111" s="248" t="s">
        <v>372</v>
      </c>
      <c r="I111" s="248" t="s">
        <v>78</v>
      </c>
      <c r="J111" s="250" t="s">
        <v>79</v>
      </c>
      <c r="K111" s="248" t="s">
        <v>78</v>
      </c>
      <c r="L111" s="275" t="s">
        <v>356</v>
      </c>
      <c r="M111" s="485"/>
      <c r="N111" s="485"/>
      <c r="O111" s="485"/>
      <c r="P111" s="485"/>
      <c r="Q111" s="366">
        <v>0</v>
      </c>
      <c r="R111" s="366">
        <v>0</v>
      </c>
      <c r="S111" s="367">
        <v>0</v>
      </c>
      <c r="T111" s="248">
        <v>0</v>
      </c>
      <c r="U111" s="366">
        <v>0</v>
      </c>
      <c r="V111" s="465">
        <v>7</v>
      </c>
      <c r="W111" s="366">
        <v>263.87</v>
      </c>
      <c r="X111" s="399">
        <f t="shared" si="20"/>
        <v>1847.0900000000001</v>
      </c>
      <c r="Y111" s="367">
        <f t="shared" si="17"/>
        <v>1847.0900000000001</v>
      </c>
      <c r="Z111" s="367">
        <v>1847.09</v>
      </c>
      <c r="AA111" s="248" t="s">
        <v>81</v>
      </c>
      <c r="AB111" s="13"/>
      <c r="AC111" s="13"/>
    </row>
    <row r="112" spans="1:29" ht="57" x14ac:dyDescent="0.2">
      <c r="A112" s="411" t="s">
        <v>329</v>
      </c>
      <c r="B112" s="248" t="s">
        <v>424</v>
      </c>
      <c r="C112" s="480" t="s">
        <v>430</v>
      </c>
      <c r="D112" s="465">
        <v>1877577</v>
      </c>
      <c r="E112" s="465" t="s">
        <v>369</v>
      </c>
      <c r="F112" s="248" t="s">
        <v>448</v>
      </c>
      <c r="G112" s="261" t="s">
        <v>371</v>
      </c>
      <c r="H112" s="248" t="s">
        <v>372</v>
      </c>
      <c r="I112" s="248" t="s">
        <v>78</v>
      </c>
      <c r="J112" s="250" t="s">
        <v>79</v>
      </c>
      <c r="K112" s="248" t="s">
        <v>78</v>
      </c>
      <c r="L112" s="275" t="s">
        <v>356</v>
      </c>
      <c r="M112" s="485"/>
      <c r="N112" s="485"/>
      <c r="O112" s="485"/>
      <c r="P112" s="485"/>
      <c r="Q112" s="366">
        <v>0</v>
      </c>
      <c r="R112" s="366">
        <v>0</v>
      </c>
      <c r="S112" s="367">
        <v>0</v>
      </c>
      <c r="T112" s="248">
        <v>0</v>
      </c>
      <c r="U112" s="366">
        <v>0</v>
      </c>
      <c r="V112" s="465">
        <v>9</v>
      </c>
      <c r="W112" s="366">
        <v>263.87</v>
      </c>
      <c r="X112" s="399">
        <f t="shared" si="20"/>
        <v>2374.83</v>
      </c>
      <c r="Y112" s="367">
        <f t="shared" si="17"/>
        <v>2374.83</v>
      </c>
      <c r="Z112" s="367">
        <v>2374.83</v>
      </c>
      <c r="AA112" s="248" t="s">
        <v>81</v>
      </c>
      <c r="AB112" s="13"/>
      <c r="AC112" s="13"/>
    </row>
    <row r="113" spans="1:29" ht="57" x14ac:dyDescent="0.2">
      <c r="A113" s="411" t="s">
        <v>329</v>
      </c>
      <c r="B113" s="248" t="s">
        <v>424</v>
      </c>
      <c r="C113" s="480" t="s">
        <v>407</v>
      </c>
      <c r="D113" s="465">
        <v>1370553</v>
      </c>
      <c r="E113" s="465" t="s">
        <v>369</v>
      </c>
      <c r="F113" s="248" t="s">
        <v>448</v>
      </c>
      <c r="G113" s="261" t="s">
        <v>371</v>
      </c>
      <c r="H113" s="248" t="s">
        <v>372</v>
      </c>
      <c r="I113" s="248" t="s">
        <v>78</v>
      </c>
      <c r="J113" s="250" t="s">
        <v>79</v>
      </c>
      <c r="K113" s="248" t="s">
        <v>78</v>
      </c>
      <c r="L113" s="275" t="s">
        <v>356</v>
      </c>
      <c r="M113" s="485"/>
      <c r="N113" s="485"/>
      <c r="O113" s="485"/>
      <c r="P113" s="485"/>
      <c r="Q113" s="366">
        <v>0</v>
      </c>
      <c r="R113" s="366">
        <v>0</v>
      </c>
      <c r="S113" s="367">
        <v>0</v>
      </c>
      <c r="T113" s="248">
        <v>0</v>
      </c>
      <c r="U113" s="366">
        <v>0</v>
      </c>
      <c r="V113" s="465">
        <v>9</v>
      </c>
      <c r="W113" s="366">
        <v>263.87</v>
      </c>
      <c r="X113" s="399">
        <f t="shared" si="20"/>
        <v>2374.83</v>
      </c>
      <c r="Y113" s="367">
        <f t="shared" si="17"/>
        <v>2374.83</v>
      </c>
      <c r="Z113" s="367">
        <v>2374.83</v>
      </c>
      <c r="AA113" s="248" t="s">
        <v>81</v>
      </c>
      <c r="AB113" s="13"/>
      <c r="AC113" s="13"/>
    </row>
    <row r="114" spans="1:29" ht="57" x14ac:dyDescent="0.2">
      <c r="A114" s="411" t="s">
        <v>329</v>
      </c>
      <c r="B114" s="248" t="s">
        <v>424</v>
      </c>
      <c r="C114" s="480" t="s">
        <v>410</v>
      </c>
      <c r="D114" s="465">
        <v>1848950</v>
      </c>
      <c r="E114" s="465" t="s">
        <v>369</v>
      </c>
      <c r="F114" s="248" t="s">
        <v>448</v>
      </c>
      <c r="G114" s="261" t="s">
        <v>371</v>
      </c>
      <c r="H114" s="248" t="s">
        <v>372</v>
      </c>
      <c r="I114" s="248" t="s">
        <v>78</v>
      </c>
      <c r="J114" s="250" t="s">
        <v>79</v>
      </c>
      <c r="K114" s="248" t="s">
        <v>78</v>
      </c>
      <c r="L114" s="275" t="s">
        <v>356</v>
      </c>
      <c r="M114" s="485"/>
      <c r="N114" s="485"/>
      <c r="O114" s="485"/>
      <c r="P114" s="485"/>
      <c r="Q114" s="366">
        <v>0</v>
      </c>
      <c r="R114" s="366">
        <v>0</v>
      </c>
      <c r="S114" s="367">
        <v>0</v>
      </c>
      <c r="T114" s="248">
        <v>0</v>
      </c>
      <c r="U114" s="366">
        <v>0</v>
      </c>
      <c r="V114" s="465">
        <v>7</v>
      </c>
      <c r="W114" s="366">
        <v>263.87</v>
      </c>
      <c r="X114" s="399">
        <f t="shared" si="20"/>
        <v>1847.0900000000001</v>
      </c>
      <c r="Y114" s="367">
        <f t="shared" si="17"/>
        <v>1847.0900000000001</v>
      </c>
      <c r="Z114" s="367">
        <v>1847.09</v>
      </c>
      <c r="AA114" s="248" t="s">
        <v>81</v>
      </c>
      <c r="AB114" s="13"/>
      <c r="AC114" s="13"/>
    </row>
    <row r="115" spans="1:29" ht="57" x14ac:dyDescent="0.2">
      <c r="A115" s="411" t="s">
        <v>329</v>
      </c>
      <c r="B115" s="248" t="s">
        <v>424</v>
      </c>
      <c r="C115" s="480" t="s">
        <v>411</v>
      </c>
      <c r="D115" s="465">
        <v>1780662</v>
      </c>
      <c r="E115" s="465" t="s">
        <v>369</v>
      </c>
      <c r="F115" s="248" t="s">
        <v>448</v>
      </c>
      <c r="G115" s="261" t="s">
        <v>371</v>
      </c>
      <c r="H115" s="248" t="s">
        <v>372</v>
      </c>
      <c r="I115" s="248" t="s">
        <v>78</v>
      </c>
      <c r="J115" s="250" t="s">
        <v>79</v>
      </c>
      <c r="K115" s="248" t="s">
        <v>78</v>
      </c>
      <c r="L115" s="275" t="s">
        <v>356</v>
      </c>
      <c r="M115" s="485"/>
      <c r="N115" s="485"/>
      <c r="O115" s="485"/>
      <c r="P115" s="485"/>
      <c r="Q115" s="366">
        <v>0</v>
      </c>
      <c r="R115" s="366">
        <v>0</v>
      </c>
      <c r="S115" s="367">
        <v>0</v>
      </c>
      <c r="T115" s="248">
        <v>0</v>
      </c>
      <c r="U115" s="366">
        <v>0</v>
      </c>
      <c r="V115" s="465">
        <v>7</v>
      </c>
      <c r="W115" s="366">
        <v>263.87</v>
      </c>
      <c r="X115" s="399">
        <f t="shared" si="20"/>
        <v>1847.0900000000001</v>
      </c>
      <c r="Y115" s="367">
        <f t="shared" si="17"/>
        <v>1847.0900000000001</v>
      </c>
      <c r="Z115" s="367">
        <v>1847.09</v>
      </c>
      <c r="AA115" s="248" t="s">
        <v>81</v>
      </c>
      <c r="AB115" s="13"/>
      <c r="AC115" s="13"/>
    </row>
    <row r="116" spans="1:29" ht="57" x14ac:dyDescent="0.2">
      <c r="A116" s="411" t="s">
        <v>329</v>
      </c>
      <c r="B116" s="248" t="s">
        <v>424</v>
      </c>
      <c r="C116" s="480" t="s">
        <v>403</v>
      </c>
      <c r="D116" s="465">
        <v>1699300</v>
      </c>
      <c r="E116" s="465" t="s">
        <v>369</v>
      </c>
      <c r="F116" s="248" t="s">
        <v>448</v>
      </c>
      <c r="G116" s="261" t="s">
        <v>371</v>
      </c>
      <c r="H116" s="248" t="s">
        <v>372</v>
      </c>
      <c r="I116" s="248" t="s">
        <v>78</v>
      </c>
      <c r="J116" s="250" t="s">
        <v>79</v>
      </c>
      <c r="K116" s="248" t="s">
        <v>78</v>
      </c>
      <c r="L116" s="275" t="s">
        <v>356</v>
      </c>
      <c r="M116" s="485"/>
      <c r="N116" s="485"/>
      <c r="O116" s="485"/>
      <c r="P116" s="485"/>
      <c r="Q116" s="366">
        <v>0</v>
      </c>
      <c r="R116" s="366">
        <v>0</v>
      </c>
      <c r="S116" s="367">
        <v>0</v>
      </c>
      <c r="T116" s="248">
        <v>0</v>
      </c>
      <c r="U116" s="366">
        <v>0</v>
      </c>
      <c r="V116" s="465">
        <v>7</v>
      </c>
      <c r="W116" s="366">
        <v>263.87</v>
      </c>
      <c r="X116" s="399">
        <f t="shared" si="20"/>
        <v>1847.0900000000001</v>
      </c>
      <c r="Y116" s="367">
        <f t="shared" si="17"/>
        <v>1847.0900000000001</v>
      </c>
      <c r="Z116" s="367">
        <v>1847.09</v>
      </c>
      <c r="AA116" s="248" t="s">
        <v>81</v>
      </c>
      <c r="AB116" s="13"/>
      <c r="AC116" s="13"/>
    </row>
    <row r="117" spans="1:29" ht="57" x14ac:dyDescent="0.2">
      <c r="A117" s="411" t="s">
        <v>329</v>
      </c>
      <c r="B117" s="248" t="s">
        <v>424</v>
      </c>
      <c r="C117" s="480" t="s">
        <v>434</v>
      </c>
      <c r="D117" s="465">
        <v>1879545</v>
      </c>
      <c r="E117" s="465" t="s">
        <v>369</v>
      </c>
      <c r="F117" s="248" t="s">
        <v>448</v>
      </c>
      <c r="G117" s="261" t="s">
        <v>371</v>
      </c>
      <c r="H117" s="248" t="s">
        <v>372</v>
      </c>
      <c r="I117" s="248" t="s">
        <v>78</v>
      </c>
      <c r="J117" s="250" t="s">
        <v>79</v>
      </c>
      <c r="K117" s="248" t="s">
        <v>78</v>
      </c>
      <c r="L117" s="275" t="s">
        <v>356</v>
      </c>
      <c r="M117" s="485"/>
      <c r="N117" s="485"/>
      <c r="O117" s="485"/>
      <c r="P117" s="485"/>
      <c r="Q117" s="366">
        <v>0</v>
      </c>
      <c r="R117" s="366">
        <v>0</v>
      </c>
      <c r="S117" s="367">
        <v>0</v>
      </c>
      <c r="T117" s="248">
        <v>0</v>
      </c>
      <c r="U117" s="366">
        <v>0</v>
      </c>
      <c r="V117" s="465">
        <v>7</v>
      </c>
      <c r="W117" s="366">
        <v>263.87</v>
      </c>
      <c r="X117" s="399">
        <f t="shared" si="20"/>
        <v>1847.0900000000001</v>
      </c>
      <c r="Y117" s="367">
        <f t="shared" si="17"/>
        <v>1847.0900000000001</v>
      </c>
      <c r="Z117" s="367">
        <v>1847.09</v>
      </c>
      <c r="AA117" s="248" t="s">
        <v>81</v>
      </c>
      <c r="AB117" s="13"/>
      <c r="AC117" s="13"/>
    </row>
    <row r="118" spans="1:29" ht="57" x14ac:dyDescent="0.2">
      <c r="A118" s="411" t="s">
        <v>329</v>
      </c>
      <c r="B118" s="248" t="s">
        <v>424</v>
      </c>
      <c r="C118" s="480" t="s">
        <v>413</v>
      </c>
      <c r="D118" s="465">
        <v>1802399</v>
      </c>
      <c r="E118" s="465" t="s">
        <v>369</v>
      </c>
      <c r="F118" s="248" t="s">
        <v>448</v>
      </c>
      <c r="G118" s="261" t="s">
        <v>371</v>
      </c>
      <c r="H118" s="248" t="s">
        <v>372</v>
      </c>
      <c r="I118" s="248" t="s">
        <v>78</v>
      </c>
      <c r="J118" s="250" t="s">
        <v>79</v>
      </c>
      <c r="K118" s="248" t="s">
        <v>78</v>
      </c>
      <c r="L118" s="275" t="s">
        <v>356</v>
      </c>
      <c r="M118" s="485"/>
      <c r="N118" s="485"/>
      <c r="O118" s="485"/>
      <c r="P118" s="485"/>
      <c r="Q118" s="366">
        <v>0</v>
      </c>
      <c r="R118" s="366">
        <v>0</v>
      </c>
      <c r="S118" s="367">
        <v>0</v>
      </c>
      <c r="T118" s="248">
        <v>0</v>
      </c>
      <c r="U118" s="366">
        <v>0</v>
      </c>
      <c r="V118" s="465">
        <v>7</v>
      </c>
      <c r="W118" s="366">
        <v>263.87</v>
      </c>
      <c r="X118" s="399">
        <f t="shared" si="20"/>
        <v>1847.0900000000001</v>
      </c>
      <c r="Y118" s="367">
        <f t="shared" si="17"/>
        <v>1847.0900000000001</v>
      </c>
      <c r="Z118" s="367">
        <v>1847.09</v>
      </c>
      <c r="AA118" s="248" t="s">
        <v>81</v>
      </c>
      <c r="AB118" s="13"/>
      <c r="AC118" s="13"/>
    </row>
    <row r="119" spans="1:29" ht="57" x14ac:dyDescent="0.2">
      <c r="A119" s="411" t="s">
        <v>329</v>
      </c>
      <c r="B119" s="248" t="s">
        <v>424</v>
      </c>
      <c r="C119" s="480" t="s">
        <v>415</v>
      </c>
      <c r="D119" s="465">
        <v>1711717</v>
      </c>
      <c r="E119" s="465" t="s">
        <v>369</v>
      </c>
      <c r="F119" s="248" t="s">
        <v>448</v>
      </c>
      <c r="G119" s="261" t="s">
        <v>371</v>
      </c>
      <c r="H119" s="248" t="s">
        <v>372</v>
      </c>
      <c r="I119" s="248" t="s">
        <v>78</v>
      </c>
      <c r="J119" s="250" t="s">
        <v>79</v>
      </c>
      <c r="K119" s="248" t="s">
        <v>78</v>
      </c>
      <c r="L119" s="275" t="s">
        <v>356</v>
      </c>
      <c r="M119" s="485"/>
      <c r="N119" s="485"/>
      <c r="O119" s="485"/>
      <c r="P119" s="485"/>
      <c r="Q119" s="366">
        <v>0</v>
      </c>
      <c r="R119" s="366">
        <v>0</v>
      </c>
      <c r="S119" s="367">
        <v>0</v>
      </c>
      <c r="T119" s="248">
        <v>0</v>
      </c>
      <c r="U119" s="366">
        <v>0</v>
      </c>
      <c r="V119" s="465">
        <v>7</v>
      </c>
      <c r="W119" s="366">
        <v>263.87</v>
      </c>
      <c r="X119" s="399">
        <f t="shared" si="20"/>
        <v>1847.0900000000001</v>
      </c>
      <c r="Y119" s="367">
        <f t="shared" si="17"/>
        <v>1847.0900000000001</v>
      </c>
      <c r="Z119" s="367">
        <v>1847.09</v>
      </c>
      <c r="AA119" s="248" t="s">
        <v>81</v>
      </c>
      <c r="AB119" s="13"/>
      <c r="AC119" s="13"/>
    </row>
    <row r="120" spans="1:29" ht="57" x14ac:dyDescent="0.2">
      <c r="A120" s="411" t="s">
        <v>329</v>
      </c>
      <c r="B120" s="248" t="s">
        <v>424</v>
      </c>
      <c r="C120" s="480" t="s">
        <v>416</v>
      </c>
      <c r="D120" s="465">
        <v>1591223</v>
      </c>
      <c r="E120" s="465" t="s">
        <v>369</v>
      </c>
      <c r="F120" s="248" t="s">
        <v>448</v>
      </c>
      <c r="G120" s="261" t="s">
        <v>371</v>
      </c>
      <c r="H120" s="248" t="s">
        <v>372</v>
      </c>
      <c r="I120" s="248" t="s">
        <v>78</v>
      </c>
      <c r="J120" s="250" t="s">
        <v>79</v>
      </c>
      <c r="K120" s="248" t="s">
        <v>78</v>
      </c>
      <c r="L120" s="275" t="s">
        <v>356</v>
      </c>
      <c r="M120" s="485"/>
      <c r="N120" s="485"/>
      <c r="O120" s="485"/>
      <c r="P120" s="485"/>
      <c r="Q120" s="366">
        <v>0</v>
      </c>
      <c r="R120" s="366">
        <v>0</v>
      </c>
      <c r="S120" s="367">
        <v>0</v>
      </c>
      <c r="T120" s="248">
        <v>0</v>
      </c>
      <c r="U120" s="366">
        <v>0</v>
      </c>
      <c r="V120" s="465">
        <v>7</v>
      </c>
      <c r="W120" s="366">
        <v>263.87</v>
      </c>
      <c r="X120" s="399">
        <f t="shared" si="20"/>
        <v>1847.0900000000001</v>
      </c>
      <c r="Y120" s="367">
        <f t="shared" si="17"/>
        <v>1847.0900000000001</v>
      </c>
      <c r="Z120" s="367">
        <v>1847.09</v>
      </c>
      <c r="AA120" s="248" t="s">
        <v>81</v>
      </c>
      <c r="AB120" s="13"/>
      <c r="AC120" s="13"/>
    </row>
    <row r="121" spans="1:29" ht="57" x14ac:dyDescent="0.2">
      <c r="A121" s="411" t="s">
        <v>329</v>
      </c>
      <c r="B121" s="248" t="s">
        <v>424</v>
      </c>
      <c r="C121" s="480" t="s">
        <v>419</v>
      </c>
      <c r="D121" s="465">
        <v>1602578</v>
      </c>
      <c r="E121" s="465" t="s">
        <v>369</v>
      </c>
      <c r="F121" s="248" t="s">
        <v>448</v>
      </c>
      <c r="G121" s="261" t="s">
        <v>371</v>
      </c>
      <c r="H121" s="248" t="s">
        <v>372</v>
      </c>
      <c r="I121" s="248" t="s">
        <v>78</v>
      </c>
      <c r="J121" s="250" t="s">
        <v>79</v>
      </c>
      <c r="K121" s="248" t="s">
        <v>78</v>
      </c>
      <c r="L121" s="275" t="s">
        <v>356</v>
      </c>
      <c r="M121" s="485"/>
      <c r="N121" s="485"/>
      <c r="O121" s="485"/>
      <c r="P121" s="485"/>
      <c r="Q121" s="366">
        <v>0</v>
      </c>
      <c r="R121" s="366">
        <v>0</v>
      </c>
      <c r="S121" s="367">
        <v>0</v>
      </c>
      <c r="T121" s="248">
        <v>0</v>
      </c>
      <c r="U121" s="366">
        <v>0</v>
      </c>
      <c r="V121" s="465">
        <v>7</v>
      </c>
      <c r="W121" s="366">
        <v>263.87</v>
      </c>
      <c r="X121" s="399">
        <f t="shared" si="20"/>
        <v>1847.0900000000001</v>
      </c>
      <c r="Y121" s="367">
        <f t="shared" si="17"/>
        <v>1847.0900000000001</v>
      </c>
      <c r="Z121" s="367">
        <v>1847.09</v>
      </c>
      <c r="AA121" s="248" t="s">
        <v>81</v>
      </c>
      <c r="AB121" s="13"/>
      <c r="AC121" s="13"/>
    </row>
    <row r="122" spans="1:29" ht="57" x14ac:dyDescent="0.2">
      <c r="A122" s="411" t="s">
        <v>329</v>
      </c>
      <c r="B122" s="248" t="s">
        <v>424</v>
      </c>
      <c r="C122" s="480" t="s">
        <v>420</v>
      </c>
      <c r="D122" s="465">
        <v>1582500</v>
      </c>
      <c r="E122" s="465" t="s">
        <v>369</v>
      </c>
      <c r="F122" s="248" t="s">
        <v>448</v>
      </c>
      <c r="G122" s="261" t="s">
        <v>371</v>
      </c>
      <c r="H122" s="248" t="s">
        <v>372</v>
      </c>
      <c r="I122" s="248" t="s">
        <v>78</v>
      </c>
      <c r="J122" s="250" t="s">
        <v>79</v>
      </c>
      <c r="K122" s="248" t="s">
        <v>78</v>
      </c>
      <c r="L122" s="275" t="s">
        <v>356</v>
      </c>
      <c r="M122" s="485"/>
      <c r="N122" s="485"/>
      <c r="O122" s="485"/>
      <c r="P122" s="485"/>
      <c r="Q122" s="366">
        <v>0</v>
      </c>
      <c r="R122" s="366">
        <v>0</v>
      </c>
      <c r="S122" s="367">
        <v>0</v>
      </c>
      <c r="T122" s="248">
        <v>0</v>
      </c>
      <c r="U122" s="366">
        <v>0</v>
      </c>
      <c r="V122" s="465">
        <v>7</v>
      </c>
      <c r="W122" s="366">
        <v>263.87</v>
      </c>
      <c r="X122" s="399">
        <f t="shared" si="20"/>
        <v>1847.0900000000001</v>
      </c>
      <c r="Y122" s="367">
        <f t="shared" ref="Y122:Y146" si="21">(T122*U122)+(V122*W122)</f>
        <v>1847.0900000000001</v>
      </c>
      <c r="Z122" s="367">
        <v>1847.09</v>
      </c>
      <c r="AA122" s="248" t="s">
        <v>81</v>
      </c>
      <c r="AB122" s="13"/>
      <c r="AC122" s="13"/>
    </row>
    <row r="123" spans="1:29" ht="57" x14ac:dyDescent="0.2">
      <c r="A123" s="411" t="s">
        <v>329</v>
      </c>
      <c r="B123" s="248" t="s">
        <v>424</v>
      </c>
      <c r="C123" s="480" t="s">
        <v>421</v>
      </c>
      <c r="D123" s="465">
        <v>1582453</v>
      </c>
      <c r="E123" s="465" t="s">
        <v>369</v>
      </c>
      <c r="F123" s="248" t="s">
        <v>448</v>
      </c>
      <c r="G123" s="261" t="s">
        <v>371</v>
      </c>
      <c r="H123" s="248" t="s">
        <v>372</v>
      </c>
      <c r="I123" s="248" t="s">
        <v>78</v>
      </c>
      <c r="J123" s="250" t="s">
        <v>79</v>
      </c>
      <c r="K123" s="248" t="s">
        <v>78</v>
      </c>
      <c r="L123" s="275" t="s">
        <v>356</v>
      </c>
      <c r="M123" s="485"/>
      <c r="N123" s="485"/>
      <c r="O123" s="485"/>
      <c r="P123" s="485"/>
      <c r="Q123" s="366">
        <v>0</v>
      </c>
      <c r="R123" s="366">
        <v>0</v>
      </c>
      <c r="S123" s="367">
        <v>0</v>
      </c>
      <c r="T123" s="248">
        <v>0</v>
      </c>
      <c r="U123" s="366">
        <v>0</v>
      </c>
      <c r="V123" s="465">
        <v>7</v>
      </c>
      <c r="W123" s="366">
        <v>263.87</v>
      </c>
      <c r="X123" s="399">
        <f t="shared" si="20"/>
        <v>1847.0900000000001</v>
      </c>
      <c r="Y123" s="367">
        <f t="shared" si="21"/>
        <v>1847.0900000000001</v>
      </c>
      <c r="Z123" s="367">
        <v>1847.09</v>
      </c>
      <c r="AA123" s="248" t="s">
        <v>81</v>
      </c>
      <c r="AB123" s="13"/>
      <c r="AC123" s="13"/>
    </row>
    <row r="124" spans="1:29" ht="57" x14ac:dyDescent="0.2">
      <c r="A124" s="411" t="s">
        <v>329</v>
      </c>
      <c r="B124" s="248" t="s">
        <v>424</v>
      </c>
      <c r="C124" s="480" t="s">
        <v>422</v>
      </c>
      <c r="D124" s="465">
        <v>1877496</v>
      </c>
      <c r="E124" s="465" t="s">
        <v>369</v>
      </c>
      <c r="F124" s="248" t="s">
        <v>448</v>
      </c>
      <c r="G124" s="261" t="s">
        <v>371</v>
      </c>
      <c r="H124" s="248" t="s">
        <v>372</v>
      </c>
      <c r="I124" s="248" t="s">
        <v>78</v>
      </c>
      <c r="J124" s="250" t="s">
        <v>79</v>
      </c>
      <c r="K124" s="248" t="s">
        <v>78</v>
      </c>
      <c r="L124" s="275" t="s">
        <v>356</v>
      </c>
      <c r="M124" s="485"/>
      <c r="N124" s="485"/>
      <c r="O124" s="485"/>
      <c r="P124" s="485"/>
      <c r="Q124" s="366">
        <v>0</v>
      </c>
      <c r="R124" s="366">
        <v>0</v>
      </c>
      <c r="S124" s="367">
        <v>0</v>
      </c>
      <c r="T124" s="248">
        <v>0</v>
      </c>
      <c r="U124" s="366">
        <v>0</v>
      </c>
      <c r="V124" s="465">
        <v>7</v>
      </c>
      <c r="W124" s="366">
        <v>263.87</v>
      </c>
      <c r="X124" s="399">
        <f t="shared" si="20"/>
        <v>1847.0900000000001</v>
      </c>
      <c r="Y124" s="367">
        <f t="shared" si="21"/>
        <v>1847.0900000000001</v>
      </c>
      <c r="Z124" s="367">
        <v>1847.09</v>
      </c>
      <c r="AA124" s="248" t="s">
        <v>81</v>
      </c>
      <c r="AB124" s="13"/>
      <c r="AC124" s="13"/>
    </row>
    <row r="125" spans="1:29" ht="57" x14ac:dyDescent="0.2">
      <c r="A125" s="411" t="s">
        <v>329</v>
      </c>
      <c r="B125" s="248" t="s">
        <v>424</v>
      </c>
      <c r="C125" s="480" t="s">
        <v>423</v>
      </c>
      <c r="D125" s="465">
        <v>1591282</v>
      </c>
      <c r="E125" s="465" t="s">
        <v>386</v>
      </c>
      <c r="F125" s="248" t="s">
        <v>448</v>
      </c>
      <c r="G125" s="261" t="s">
        <v>371</v>
      </c>
      <c r="H125" s="248" t="s">
        <v>372</v>
      </c>
      <c r="I125" s="248" t="s">
        <v>78</v>
      </c>
      <c r="J125" s="250" t="s">
        <v>79</v>
      </c>
      <c r="K125" s="248" t="s">
        <v>78</v>
      </c>
      <c r="L125" s="275" t="s">
        <v>356</v>
      </c>
      <c r="M125" s="485"/>
      <c r="N125" s="485"/>
      <c r="O125" s="485"/>
      <c r="P125" s="485"/>
      <c r="Q125" s="366">
        <v>0</v>
      </c>
      <c r="R125" s="366">
        <v>0</v>
      </c>
      <c r="S125" s="367">
        <v>0</v>
      </c>
      <c r="T125" s="248">
        <v>0</v>
      </c>
      <c r="U125" s="366">
        <v>0</v>
      </c>
      <c r="V125" s="465">
        <v>7</v>
      </c>
      <c r="W125" s="366">
        <v>263.87</v>
      </c>
      <c r="X125" s="399">
        <f t="shared" si="20"/>
        <v>1847.0900000000001</v>
      </c>
      <c r="Y125" s="367">
        <f t="shared" si="21"/>
        <v>1847.0900000000001</v>
      </c>
      <c r="Z125" s="367">
        <v>1847.09</v>
      </c>
      <c r="AA125" s="248" t="s">
        <v>81</v>
      </c>
      <c r="AB125" s="13"/>
      <c r="AC125" s="13"/>
    </row>
    <row r="126" spans="1:29" ht="28.5" x14ac:dyDescent="0.2">
      <c r="A126" s="411" t="s">
        <v>329</v>
      </c>
      <c r="B126" s="248" t="s">
        <v>942</v>
      </c>
      <c r="C126" s="362" t="s">
        <v>878</v>
      </c>
      <c r="D126" s="248" t="s">
        <v>879</v>
      </c>
      <c r="E126" s="248" t="s">
        <v>880</v>
      </c>
      <c r="F126" s="248" t="s">
        <v>997</v>
      </c>
      <c r="G126" s="261"/>
      <c r="H126" s="248"/>
      <c r="I126" s="248" t="s">
        <v>78</v>
      </c>
      <c r="J126" s="250" t="s">
        <v>129</v>
      </c>
      <c r="K126" s="248" t="s">
        <v>78</v>
      </c>
      <c r="L126" s="275" t="s">
        <v>998</v>
      </c>
      <c r="M126" s="276" t="s">
        <v>999</v>
      </c>
      <c r="N126" s="276" t="s">
        <v>999</v>
      </c>
      <c r="O126" s="276"/>
      <c r="P126" s="366"/>
      <c r="Q126" s="366">
        <v>0</v>
      </c>
      <c r="R126" s="366">
        <v>0</v>
      </c>
      <c r="S126" s="367">
        <f t="shared" ref="S126:S139" si="22">Q126+R126</f>
        <v>0</v>
      </c>
      <c r="T126" s="248">
        <v>0</v>
      </c>
      <c r="U126" s="366">
        <v>0</v>
      </c>
      <c r="V126" s="248">
        <v>3</v>
      </c>
      <c r="W126" s="366">
        <v>263.87</v>
      </c>
      <c r="X126" s="248">
        <v>3</v>
      </c>
      <c r="Y126" s="367">
        <f t="shared" si="21"/>
        <v>791.61</v>
      </c>
      <c r="Z126" s="367">
        <f t="shared" ref="Z126:Z139" si="23">S126+Y126</f>
        <v>791.61</v>
      </c>
      <c r="AA126" s="451"/>
      <c r="AB126" s="13"/>
      <c r="AC126" s="13"/>
    </row>
    <row r="127" spans="1:29" ht="28.5" x14ac:dyDescent="0.2">
      <c r="A127" s="411" t="s">
        <v>329</v>
      </c>
      <c r="B127" s="248" t="s">
        <v>942</v>
      </c>
      <c r="C127" s="362" t="s">
        <v>883</v>
      </c>
      <c r="D127" s="248" t="s">
        <v>884</v>
      </c>
      <c r="E127" s="248" t="s">
        <v>885</v>
      </c>
      <c r="F127" s="248" t="s">
        <v>1000</v>
      </c>
      <c r="G127" s="261"/>
      <c r="H127" s="248"/>
      <c r="I127" s="248" t="s">
        <v>78</v>
      </c>
      <c r="J127" s="250" t="s">
        <v>129</v>
      </c>
      <c r="K127" s="248" t="s">
        <v>78</v>
      </c>
      <c r="L127" s="275" t="s">
        <v>1001</v>
      </c>
      <c r="M127" s="276" t="s">
        <v>1002</v>
      </c>
      <c r="N127" s="276" t="s">
        <v>1002</v>
      </c>
      <c r="O127" s="276"/>
      <c r="P127" s="366"/>
      <c r="Q127" s="366">
        <v>0</v>
      </c>
      <c r="R127" s="366">
        <v>0</v>
      </c>
      <c r="S127" s="367">
        <f t="shared" si="22"/>
        <v>0</v>
      </c>
      <c r="T127" s="248">
        <v>0</v>
      </c>
      <c r="U127" s="366">
        <v>0</v>
      </c>
      <c r="V127" s="248">
        <v>3</v>
      </c>
      <c r="W127" s="366">
        <v>263.87</v>
      </c>
      <c r="X127" s="248">
        <v>3</v>
      </c>
      <c r="Y127" s="367">
        <f t="shared" si="21"/>
        <v>791.61</v>
      </c>
      <c r="Z127" s="367">
        <f t="shared" si="23"/>
        <v>791.61</v>
      </c>
      <c r="AA127" s="451"/>
      <c r="AB127" s="13"/>
      <c r="AC127" s="13"/>
    </row>
    <row r="128" spans="1:29" ht="71.25" x14ac:dyDescent="0.2">
      <c r="A128" s="411" t="s">
        <v>329</v>
      </c>
      <c r="B128" s="248" t="s">
        <v>942</v>
      </c>
      <c r="C128" s="362" t="s">
        <v>947</v>
      </c>
      <c r="D128" s="248" t="s">
        <v>948</v>
      </c>
      <c r="E128" s="248" t="s">
        <v>949</v>
      </c>
      <c r="F128" s="248" t="s">
        <v>950</v>
      </c>
      <c r="G128" s="261"/>
      <c r="H128" s="248"/>
      <c r="I128" s="248" t="s">
        <v>78</v>
      </c>
      <c r="J128" s="250" t="s">
        <v>129</v>
      </c>
      <c r="K128" s="248" t="s">
        <v>78</v>
      </c>
      <c r="L128" s="275" t="s">
        <v>1003</v>
      </c>
      <c r="M128" s="276" t="s">
        <v>1004</v>
      </c>
      <c r="N128" s="276" t="s">
        <v>1004</v>
      </c>
      <c r="O128" s="276"/>
      <c r="P128" s="366"/>
      <c r="Q128" s="366">
        <v>0</v>
      </c>
      <c r="R128" s="366">
        <v>0</v>
      </c>
      <c r="S128" s="367">
        <f t="shared" si="22"/>
        <v>0</v>
      </c>
      <c r="T128" s="248">
        <v>0</v>
      </c>
      <c r="U128" s="366">
        <v>0</v>
      </c>
      <c r="V128" s="248">
        <v>8</v>
      </c>
      <c r="W128" s="366">
        <v>17.52</v>
      </c>
      <c r="X128" s="248">
        <v>8</v>
      </c>
      <c r="Y128" s="367">
        <f t="shared" si="21"/>
        <v>140.16</v>
      </c>
      <c r="Z128" s="367">
        <f t="shared" si="23"/>
        <v>140.16</v>
      </c>
      <c r="AA128" s="451"/>
      <c r="AB128" s="13"/>
      <c r="AC128" s="13"/>
    </row>
    <row r="129" spans="1:29" ht="42.75" x14ac:dyDescent="0.2">
      <c r="A129" s="411" t="s">
        <v>329</v>
      </c>
      <c r="B129" s="248" t="s">
        <v>942</v>
      </c>
      <c r="C129" s="362" t="s">
        <v>1005</v>
      </c>
      <c r="D129" s="248" t="s">
        <v>1006</v>
      </c>
      <c r="E129" s="248" t="s">
        <v>1007</v>
      </c>
      <c r="F129" s="248" t="s">
        <v>1008</v>
      </c>
      <c r="G129" s="261"/>
      <c r="H129" s="248"/>
      <c r="I129" s="248" t="s">
        <v>78</v>
      </c>
      <c r="J129" s="250" t="s">
        <v>129</v>
      </c>
      <c r="K129" s="248" t="s">
        <v>78</v>
      </c>
      <c r="L129" s="275" t="s">
        <v>1009</v>
      </c>
      <c r="M129" s="276" t="s">
        <v>1010</v>
      </c>
      <c r="N129" s="276" t="s">
        <v>1010</v>
      </c>
      <c r="O129" s="276"/>
      <c r="P129" s="366"/>
      <c r="Q129" s="366">
        <v>0</v>
      </c>
      <c r="R129" s="366">
        <v>0</v>
      </c>
      <c r="S129" s="367">
        <f t="shared" si="22"/>
        <v>0</v>
      </c>
      <c r="T129" s="248">
        <v>0</v>
      </c>
      <c r="U129" s="366">
        <v>0</v>
      </c>
      <c r="V129" s="248">
        <v>3</v>
      </c>
      <c r="W129" s="366">
        <v>17.52</v>
      </c>
      <c r="X129" s="248">
        <v>3</v>
      </c>
      <c r="Y129" s="367">
        <f t="shared" si="21"/>
        <v>52.56</v>
      </c>
      <c r="Z129" s="367">
        <f t="shared" si="23"/>
        <v>52.56</v>
      </c>
      <c r="AA129" s="451"/>
      <c r="AB129" s="13"/>
      <c r="AC129" s="13"/>
    </row>
    <row r="130" spans="1:29" ht="28.5" x14ac:dyDescent="0.2">
      <c r="A130" s="411" t="s">
        <v>329</v>
      </c>
      <c r="B130" s="248" t="s">
        <v>942</v>
      </c>
      <c r="C130" s="362" t="s">
        <v>1011</v>
      </c>
      <c r="D130" s="248" t="s">
        <v>1012</v>
      </c>
      <c r="E130" s="248" t="s">
        <v>1013</v>
      </c>
      <c r="F130" s="248" t="s">
        <v>1014</v>
      </c>
      <c r="G130" s="261"/>
      <c r="H130" s="248"/>
      <c r="I130" s="248" t="s">
        <v>78</v>
      </c>
      <c r="J130" s="250" t="s">
        <v>129</v>
      </c>
      <c r="K130" s="248" t="s">
        <v>78</v>
      </c>
      <c r="L130" s="275" t="s">
        <v>1015</v>
      </c>
      <c r="M130" s="276" t="s">
        <v>1016</v>
      </c>
      <c r="N130" s="276" t="s">
        <v>1016</v>
      </c>
      <c r="O130" s="276"/>
      <c r="P130" s="366"/>
      <c r="Q130" s="366">
        <v>0</v>
      </c>
      <c r="R130" s="366">
        <v>0</v>
      </c>
      <c r="S130" s="367">
        <f t="shared" si="22"/>
        <v>0</v>
      </c>
      <c r="T130" s="248">
        <v>0</v>
      </c>
      <c r="U130" s="366">
        <v>0</v>
      </c>
      <c r="V130" s="248">
        <v>2</v>
      </c>
      <c r="W130" s="366">
        <v>17.52</v>
      </c>
      <c r="X130" s="248">
        <v>2</v>
      </c>
      <c r="Y130" s="367">
        <f t="shared" si="21"/>
        <v>35.04</v>
      </c>
      <c r="Z130" s="367">
        <f t="shared" si="23"/>
        <v>35.04</v>
      </c>
      <c r="AA130" s="451"/>
      <c r="AB130" s="13"/>
      <c r="AC130" s="13"/>
    </row>
    <row r="131" spans="1:29" ht="71.25" x14ac:dyDescent="0.2">
      <c r="A131" s="411" t="s">
        <v>329</v>
      </c>
      <c r="B131" s="248" t="s">
        <v>942</v>
      </c>
      <c r="C131" s="362" t="s">
        <v>892</v>
      </c>
      <c r="D131" s="248" t="s">
        <v>893</v>
      </c>
      <c r="E131" s="248" t="s">
        <v>815</v>
      </c>
      <c r="F131" s="248" t="s">
        <v>894</v>
      </c>
      <c r="G131" s="261"/>
      <c r="H131" s="248"/>
      <c r="I131" s="248" t="s">
        <v>78</v>
      </c>
      <c r="J131" s="250" t="s">
        <v>129</v>
      </c>
      <c r="K131" s="248" t="s">
        <v>78</v>
      </c>
      <c r="L131" s="275" t="s">
        <v>1017</v>
      </c>
      <c r="M131" s="276" t="s">
        <v>1018</v>
      </c>
      <c r="N131" s="276" t="s">
        <v>1018</v>
      </c>
      <c r="O131" s="276"/>
      <c r="P131" s="366"/>
      <c r="Q131" s="366">
        <v>0</v>
      </c>
      <c r="R131" s="366">
        <v>0</v>
      </c>
      <c r="S131" s="367">
        <f t="shared" si="22"/>
        <v>0</v>
      </c>
      <c r="T131" s="248">
        <v>0</v>
      </c>
      <c r="U131" s="366">
        <v>0</v>
      </c>
      <c r="V131" s="248">
        <v>8</v>
      </c>
      <c r="W131" s="366">
        <v>263.87</v>
      </c>
      <c r="X131" s="248">
        <v>8</v>
      </c>
      <c r="Y131" s="367">
        <f t="shared" si="21"/>
        <v>2110.96</v>
      </c>
      <c r="Z131" s="367">
        <f t="shared" si="23"/>
        <v>2110.96</v>
      </c>
      <c r="AA131" s="451"/>
      <c r="AB131" s="13"/>
      <c r="AC131" s="13"/>
    </row>
    <row r="132" spans="1:29" ht="28.5" x14ac:dyDescent="0.2">
      <c r="A132" s="411" t="s">
        <v>329</v>
      </c>
      <c r="B132" s="248" t="s">
        <v>942</v>
      </c>
      <c r="C132" s="362" t="s">
        <v>963</v>
      </c>
      <c r="D132" s="248" t="s">
        <v>964</v>
      </c>
      <c r="E132" s="248" t="s">
        <v>965</v>
      </c>
      <c r="F132" s="248" t="s">
        <v>1019</v>
      </c>
      <c r="G132" s="261"/>
      <c r="H132" s="248"/>
      <c r="I132" s="248" t="s">
        <v>78</v>
      </c>
      <c r="J132" s="250" t="s">
        <v>272</v>
      </c>
      <c r="K132" s="248" t="s">
        <v>78</v>
      </c>
      <c r="L132" s="275" t="s">
        <v>115</v>
      </c>
      <c r="M132" s="276">
        <v>45043</v>
      </c>
      <c r="N132" s="276">
        <v>45043</v>
      </c>
      <c r="O132" s="276"/>
      <c r="P132" s="366"/>
      <c r="Q132" s="366">
        <v>0</v>
      </c>
      <c r="R132" s="366">
        <v>0</v>
      </c>
      <c r="S132" s="367">
        <f t="shared" si="22"/>
        <v>0</v>
      </c>
      <c r="T132" s="248">
        <v>0</v>
      </c>
      <c r="U132" s="366">
        <v>0</v>
      </c>
      <c r="V132" s="248">
        <v>1</v>
      </c>
      <c r="W132" s="366">
        <v>263.87</v>
      </c>
      <c r="X132" s="248">
        <v>1</v>
      </c>
      <c r="Y132" s="367">
        <f t="shared" si="21"/>
        <v>263.87</v>
      </c>
      <c r="Z132" s="367">
        <f t="shared" si="23"/>
        <v>263.87</v>
      </c>
      <c r="AA132" s="451"/>
      <c r="AB132" s="13"/>
      <c r="AC132" s="13"/>
    </row>
    <row r="133" spans="1:29" ht="42.75" x14ac:dyDescent="0.2">
      <c r="A133" s="411" t="s">
        <v>329</v>
      </c>
      <c r="B133" s="248" t="s">
        <v>942</v>
      </c>
      <c r="C133" s="362" t="s">
        <v>1020</v>
      </c>
      <c r="D133" s="248" t="s">
        <v>1021</v>
      </c>
      <c r="E133" s="248" t="s">
        <v>1022</v>
      </c>
      <c r="F133" s="248" t="s">
        <v>1023</v>
      </c>
      <c r="G133" s="261"/>
      <c r="H133" s="248"/>
      <c r="I133" s="248" t="s">
        <v>78</v>
      </c>
      <c r="J133" s="250" t="s">
        <v>104</v>
      </c>
      <c r="K133" s="248" t="s">
        <v>78</v>
      </c>
      <c r="L133" s="275" t="s">
        <v>272</v>
      </c>
      <c r="M133" s="276">
        <v>45043</v>
      </c>
      <c r="N133" s="276">
        <v>45043</v>
      </c>
      <c r="O133" s="276"/>
      <c r="P133" s="366"/>
      <c r="Q133" s="366">
        <v>0</v>
      </c>
      <c r="R133" s="366">
        <v>0</v>
      </c>
      <c r="S133" s="367">
        <f t="shared" si="22"/>
        <v>0</v>
      </c>
      <c r="T133" s="248">
        <v>0</v>
      </c>
      <c r="U133" s="366">
        <v>0</v>
      </c>
      <c r="V133" s="248">
        <v>1</v>
      </c>
      <c r="W133" s="366">
        <v>263.87</v>
      </c>
      <c r="X133" s="248">
        <v>1</v>
      </c>
      <c r="Y133" s="367">
        <f t="shared" si="21"/>
        <v>263.87</v>
      </c>
      <c r="Z133" s="367">
        <f t="shared" si="23"/>
        <v>263.87</v>
      </c>
      <c r="AA133" s="451"/>
      <c r="AB133" s="13"/>
      <c r="AC133" s="13"/>
    </row>
    <row r="134" spans="1:29" ht="28.5" x14ac:dyDescent="0.2">
      <c r="A134" s="411" t="s">
        <v>329</v>
      </c>
      <c r="B134" s="248" t="s">
        <v>942</v>
      </c>
      <c r="C134" s="362" t="s">
        <v>967</v>
      </c>
      <c r="D134" s="248" t="s">
        <v>968</v>
      </c>
      <c r="E134" s="248" t="s">
        <v>969</v>
      </c>
      <c r="F134" s="248" t="s">
        <v>1023</v>
      </c>
      <c r="G134" s="261"/>
      <c r="H134" s="248"/>
      <c r="I134" s="248" t="s">
        <v>78</v>
      </c>
      <c r="J134" s="250" t="s">
        <v>292</v>
      </c>
      <c r="K134" s="248" t="s">
        <v>78</v>
      </c>
      <c r="L134" s="275" t="s">
        <v>115</v>
      </c>
      <c r="M134" s="276" t="s">
        <v>1024</v>
      </c>
      <c r="N134" s="276" t="s">
        <v>1024</v>
      </c>
      <c r="O134" s="276"/>
      <c r="P134" s="366"/>
      <c r="Q134" s="366">
        <v>0</v>
      </c>
      <c r="R134" s="366">
        <v>0</v>
      </c>
      <c r="S134" s="367">
        <f t="shared" si="22"/>
        <v>0</v>
      </c>
      <c r="T134" s="248">
        <v>0</v>
      </c>
      <c r="U134" s="366">
        <v>0</v>
      </c>
      <c r="V134" s="248">
        <v>1</v>
      </c>
      <c r="W134" s="366">
        <v>263.87</v>
      </c>
      <c r="X134" s="248">
        <v>1</v>
      </c>
      <c r="Y134" s="367">
        <f>(T134*U134)+(V134*W134)</f>
        <v>263.87</v>
      </c>
      <c r="Z134" s="367">
        <f t="shared" si="23"/>
        <v>263.87</v>
      </c>
      <c r="AA134" s="451"/>
      <c r="AB134" s="13"/>
      <c r="AC134" s="13"/>
    </row>
    <row r="135" spans="1:29" ht="28.5" x14ac:dyDescent="0.2">
      <c r="A135" s="411" t="s">
        <v>329</v>
      </c>
      <c r="B135" s="248" t="s">
        <v>942</v>
      </c>
      <c r="C135" s="362" t="s">
        <v>980</v>
      </c>
      <c r="D135" s="248" t="s">
        <v>981</v>
      </c>
      <c r="E135" s="248" t="s">
        <v>982</v>
      </c>
      <c r="F135" s="248" t="s">
        <v>1025</v>
      </c>
      <c r="G135" s="261"/>
      <c r="H135" s="248"/>
      <c r="I135" s="248" t="s">
        <v>78</v>
      </c>
      <c r="J135" s="250" t="s">
        <v>129</v>
      </c>
      <c r="K135" s="248" t="s">
        <v>78</v>
      </c>
      <c r="L135" s="275" t="s">
        <v>1026</v>
      </c>
      <c r="M135" s="276" t="s">
        <v>1027</v>
      </c>
      <c r="N135" s="276" t="s">
        <v>1027</v>
      </c>
      <c r="O135" s="276"/>
      <c r="P135" s="366"/>
      <c r="Q135" s="366">
        <v>0</v>
      </c>
      <c r="R135" s="366">
        <v>0</v>
      </c>
      <c r="S135" s="367">
        <f t="shared" si="22"/>
        <v>0</v>
      </c>
      <c r="T135" s="248">
        <v>0</v>
      </c>
      <c r="U135" s="366">
        <v>0</v>
      </c>
      <c r="V135" s="248">
        <v>4</v>
      </c>
      <c r="W135" s="366">
        <v>263.87</v>
      </c>
      <c r="X135" s="248">
        <v>4</v>
      </c>
      <c r="Y135" s="367">
        <f t="shared" si="21"/>
        <v>1055.48</v>
      </c>
      <c r="Z135" s="367">
        <f t="shared" si="23"/>
        <v>1055.48</v>
      </c>
      <c r="AA135" s="451"/>
      <c r="AB135" s="13"/>
      <c r="AC135" s="13"/>
    </row>
    <row r="136" spans="1:29" ht="42.75" x14ac:dyDescent="0.2">
      <c r="A136" s="411" t="s">
        <v>329</v>
      </c>
      <c r="B136" s="248" t="s">
        <v>942</v>
      </c>
      <c r="C136" s="362" t="s">
        <v>1028</v>
      </c>
      <c r="D136" s="248" t="s">
        <v>1029</v>
      </c>
      <c r="E136" s="248" t="s">
        <v>1030</v>
      </c>
      <c r="F136" s="248" t="s">
        <v>1031</v>
      </c>
      <c r="G136" s="261"/>
      <c r="H136" s="248"/>
      <c r="I136" s="248" t="s">
        <v>78</v>
      </c>
      <c r="J136" s="250" t="s">
        <v>129</v>
      </c>
      <c r="K136" s="248" t="s">
        <v>78</v>
      </c>
      <c r="L136" s="275" t="s">
        <v>115</v>
      </c>
      <c r="M136" s="276">
        <v>45043</v>
      </c>
      <c r="N136" s="276">
        <v>45043</v>
      </c>
      <c r="O136" s="276"/>
      <c r="P136" s="366"/>
      <c r="Q136" s="366">
        <v>0</v>
      </c>
      <c r="R136" s="366">
        <v>0</v>
      </c>
      <c r="S136" s="367">
        <f t="shared" si="22"/>
        <v>0</v>
      </c>
      <c r="T136" s="248">
        <v>0</v>
      </c>
      <c r="U136" s="366">
        <v>0</v>
      </c>
      <c r="V136" s="248">
        <v>1</v>
      </c>
      <c r="W136" s="366">
        <v>263.87</v>
      </c>
      <c r="X136" s="248">
        <v>1</v>
      </c>
      <c r="Y136" s="367">
        <f t="shared" si="21"/>
        <v>263.87</v>
      </c>
      <c r="Z136" s="367">
        <f t="shared" si="23"/>
        <v>263.87</v>
      </c>
      <c r="AA136" s="451"/>
      <c r="AB136" s="13"/>
      <c r="AC136" s="13"/>
    </row>
    <row r="137" spans="1:29" ht="57" x14ac:dyDescent="0.2">
      <c r="A137" s="411" t="s">
        <v>329</v>
      </c>
      <c r="B137" s="248" t="s">
        <v>942</v>
      </c>
      <c r="C137" s="362" t="s">
        <v>953</v>
      </c>
      <c r="D137" s="248" t="s">
        <v>954</v>
      </c>
      <c r="E137" s="248" t="s">
        <v>955</v>
      </c>
      <c r="F137" s="248" t="s">
        <v>1032</v>
      </c>
      <c r="G137" s="261"/>
      <c r="H137" s="248"/>
      <c r="I137" s="248" t="s">
        <v>78</v>
      </c>
      <c r="J137" s="250" t="s">
        <v>129</v>
      </c>
      <c r="K137" s="248" t="s">
        <v>78</v>
      </c>
      <c r="L137" s="275" t="s">
        <v>1033</v>
      </c>
      <c r="M137" s="276" t="s">
        <v>1034</v>
      </c>
      <c r="N137" s="276" t="s">
        <v>1035</v>
      </c>
      <c r="O137" s="276"/>
      <c r="P137" s="366"/>
      <c r="Q137" s="366">
        <v>0</v>
      </c>
      <c r="R137" s="366">
        <v>0</v>
      </c>
      <c r="S137" s="367">
        <f t="shared" si="22"/>
        <v>0</v>
      </c>
      <c r="T137" s="248">
        <v>2</v>
      </c>
      <c r="U137" s="366">
        <v>527.75</v>
      </c>
      <c r="V137" s="248">
        <v>5</v>
      </c>
      <c r="W137" s="366">
        <v>263.87</v>
      </c>
      <c r="X137" s="248">
        <v>7</v>
      </c>
      <c r="Y137" s="367">
        <f t="shared" si="21"/>
        <v>2374.85</v>
      </c>
      <c r="Z137" s="367">
        <f t="shared" si="23"/>
        <v>2374.85</v>
      </c>
      <c r="AA137" s="451"/>
      <c r="AB137" s="13"/>
      <c r="AC137" s="13"/>
    </row>
    <row r="138" spans="1:29" ht="57" x14ac:dyDescent="0.2">
      <c r="A138" s="411" t="s">
        <v>329</v>
      </c>
      <c r="B138" s="248" t="s">
        <v>942</v>
      </c>
      <c r="C138" s="362" t="s">
        <v>940</v>
      </c>
      <c r="D138" s="248" t="s">
        <v>941</v>
      </c>
      <c r="E138" s="248" t="s">
        <v>524</v>
      </c>
      <c r="F138" s="248" t="s">
        <v>1032</v>
      </c>
      <c r="G138" s="261"/>
      <c r="H138" s="248"/>
      <c r="I138" s="248" t="s">
        <v>78</v>
      </c>
      <c r="J138" s="250" t="s">
        <v>129</v>
      </c>
      <c r="K138" s="248" t="s">
        <v>78</v>
      </c>
      <c r="L138" s="275" t="s">
        <v>1033</v>
      </c>
      <c r="M138" s="276" t="s">
        <v>1034</v>
      </c>
      <c r="N138" s="276" t="s">
        <v>1035</v>
      </c>
      <c r="O138" s="276"/>
      <c r="P138" s="366"/>
      <c r="Q138" s="366">
        <v>0</v>
      </c>
      <c r="R138" s="366">
        <v>0</v>
      </c>
      <c r="S138" s="367">
        <f t="shared" si="22"/>
        <v>0</v>
      </c>
      <c r="T138" s="248">
        <v>2</v>
      </c>
      <c r="U138" s="366">
        <v>527.75</v>
      </c>
      <c r="V138" s="248">
        <v>5</v>
      </c>
      <c r="W138" s="366">
        <v>263.87</v>
      </c>
      <c r="X138" s="248">
        <v>7</v>
      </c>
      <c r="Y138" s="367">
        <f>(T138*U138)+(V138*W138)</f>
        <v>2374.85</v>
      </c>
      <c r="Z138" s="367">
        <f t="shared" si="23"/>
        <v>2374.85</v>
      </c>
      <c r="AA138" s="451"/>
      <c r="AB138" s="13"/>
      <c r="AC138" s="13"/>
    </row>
    <row r="139" spans="1:29" ht="42.75" x14ac:dyDescent="0.2">
      <c r="A139" s="411" t="s">
        <v>329</v>
      </c>
      <c r="B139" s="248" t="s">
        <v>942</v>
      </c>
      <c r="C139" s="362" t="s">
        <v>957</v>
      </c>
      <c r="D139" s="248" t="s">
        <v>958</v>
      </c>
      <c r="E139" s="248" t="s">
        <v>959</v>
      </c>
      <c r="F139" s="248" t="s">
        <v>1036</v>
      </c>
      <c r="G139" s="261"/>
      <c r="H139" s="248"/>
      <c r="I139" s="248" t="s">
        <v>78</v>
      </c>
      <c r="J139" s="250" t="s">
        <v>115</v>
      </c>
      <c r="K139" s="248" t="s">
        <v>78</v>
      </c>
      <c r="L139" s="275" t="s">
        <v>995</v>
      </c>
      <c r="M139" s="276" t="s">
        <v>1037</v>
      </c>
      <c r="N139" s="276" t="s">
        <v>1037</v>
      </c>
      <c r="O139" s="276"/>
      <c r="P139" s="366"/>
      <c r="Q139" s="366">
        <v>0</v>
      </c>
      <c r="R139" s="366">
        <v>0</v>
      </c>
      <c r="S139" s="367">
        <f t="shared" si="22"/>
        <v>0</v>
      </c>
      <c r="T139" s="248">
        <v>0</v>
      </c>
      <c r="U139" s="366">
        <v>0</v>
      </c>
      <c r="V139" s="248">
        <v>4</v>
      </c>
      <c r="W139" s="366">
        <v>263.87</v>
      </c>
      <c r="X139" s="248">
        <v>4</v>
      </c>
      <c r="Y139" s="367">
        <f t="shared" ref="Y139" si="24">(T139*U139)+(V139*W139)</f>
        <v>1055.48</v>
      </c>
      <c r="Z139" s="367">
        <f t="shared" si="23"/>
        <v>1055.48</v>
      </c>
      <c r="AA139" s="451"/>
      <c r="AB139" s="13"/>
      <c r="AC139" s="13"/>
    </row>
    <row r="140" spans="1:29" ht="28.5" x14ac:dyDescent="0.2">
      <c r="A140" s="411" t="s">
        <v>329</v>
      </c>
      <c r="B140" s="248" t="s">
        <v>781</v>
      </c>
      <c r="C140" s="309" t="s">
        <v>782</v>
      </c>
      <c r="D140" s="259" t="s">
        <v>772</v>
      </c>
      <c r="E140" s="259" t="s">
        <v>773</v>
      </c>
      <c r="F140" s="259" t="s">
        <v>810</v>
      </c>
      <c r="G140" s="261"/>
      <c r="H140" s="259"/>
      <c r="I140" s="259" t="s">
        <v>78</v>
      </c>
      <c r="J140" s="250" t="s">
        <v>312</v>
      </c>
      <c r="K140" s="259" t="s">
        <v>78</v>
      </c>
      <c r="L140" s="434" t="s">
        <v>79</v>
      </c>
      <c r="M140" s="263">
        <v>45020</v>
      </c>
      <c r="N140" s="263">
        <v>45051</v>
      </c>
      <c r="O140" s="263"/>
      <c r="P140" s="264"/>
      <c r="Q140" s="264">
        <v>0</v>
      </c>
      <c r="R140" s="264">
        <v>0</v>
      </c>
      <c r="S140" s="313">
        <f t="shared" ref="S140:S146" si="25">Q140+R140</f>
        <v>0</v>
      </c>
      <c r="T140" s="259">
        <v>2</v>
      </c>
      <c r="U140" s="264">
        <v>54.01</v>
      </c>
      <c r="V140" s="259">
        <v>0</v>
      </c>
      <c r="W140" s="264">
        <v>0</v>
      </c>
      <c r="X140" s="259">
        <v>0</v>
      </c>
      <c r="Y140" s="313">
        <f t="shared" si="21"/>
        <v>108.02</v>
      </c>
      <c r="Z140" s="313">
        <f t="shared" ref="Z140:Z146" si="26">S140+Y140</f>
        <v>108.02</v>
      </c>
      <c r="AA140" s="248" t="s">
        <v>81</v>
      </c>
      <c r="AB140" s="13"/>
      <c r="AC140" s="13"/>
    </row>
    <row r="141" spans="1:29" ht="28.5" x14ac:dyDescent="0.2">
      <c r="A141" s="411" t="s">
        <v>329</v>
      </c>
      <c r="B141" s="248" t="s">
        <v>781</v>
      </c>
      <c r="C141" s="309" t="s">
        <v>782</v>
      </c>
      <c r="D141" s="259" t="s">
        <v>772</v>
      </c>
      <c r="E141" s="259" t="s">
        <v>773</v>
      </c>
      <c r="F141" s="259" t="s">
        <v>811</v>
      </c>
      <c r="G141" s="261"/>
      <c r="H141" s="259"/>
      <c r="I141" s="259" t="s">
        <v>78</v>
      </c>
      <c r="J141" s="250" t="s">
        <v>312</v>
      </c>
      <c r="K141" s="259" t="s">
        <v>78</v>
      </c>
      <c r="L141" s="434" t="s">
        <v>79</v>
      </c>
      <c r="M141" s="263">
        <v>45026</v>
      </c>
      <c r="N141" s="263">
        <v>45028</v>
      </c>
      <c r="O141" s="263"/>
      <c r="P141" s="264"/>
      <c r="Q141" s="264">
        <v>0</v>
      </c>
      <c r="R141" s="264">
        <v>0</v>
      </c>
      <c r="S141" s="313">
        <f t="shared" si="25"/>
        <v>0</v>
      </c>
      <c r="T141" s="259">
        <v>2</v>
      </c>
      <c r="U141" s="264">
        <v>54.01</v>
      </c>
      <c r="V141" s="259">
        <v>0</v>
      </c>
      <c r="W141" s="264">
        <v>0</v>
      </c>
      <c r="X141" s="259">
        <v>0</v>
      </c>
      <c r="Y141" s="313">
        <f t="shared" si="21"/>
        <v>108.02</v>
      </c>
      <c r="Z141" s="313">
        <f t="shared" si="26"/>
        <v>108.02</v>
      </c>
      <c r="AA141" s="248" t="s">
        <v>81</v>
      </c>
      <c r="AB141" s="13"/>
      <c r="AC141" s="13"/>
    </row>
    <row r="142" spans="1:29" ht="28.5" x14ac:dyDescent="0.2">
      <c r="A142" s="411" t="s">
        <v>329</v>
      </c>
      <c r="B142" s="248" t="s">
        <v>781</v>
      </c>
      <c r="C142" s="309" t="s">
        <v>785</v>
      </c>
      <c r="D142" s="259" t="s">
        <v>786</v>
      </c>
      <c r="E142" s="259" t="s">
        <v>777</v>
      </c>
      <c r="F142" s="248" t="s">
        <v>109</v>
      </c>
      <c r="G142" s="261"/>
      <c r="H142" s="259"/>
      <c r="I142" s="259" t="s">
        <v>78</v>
      </c>
      <c r="J142" s="250" t="s">
        <v>284</v>
      </c>
      <c r="K142" s="259" t="s">
        <v>78</v>
      </c>
      <c r="L142" s="434" t="s">
        <v>807</v>
      </c>
      <c r="M142" s="263">
        <v>45029</v>
      </c>
      <c r="N142" s="263">
        <v>45030</v>
      </c>
      <c r="O142" s="263"/>
      <c r="P142" s="264"/>
      <c r="Q142" s="264">
        <v>0</v>
      </c>
      <c r="R142" s="264">
        <v>0</v>
      </c>
      <c r="S142" s="313">
        <f t="shared" si="25"/>
        <v>0</v>
      </c>
      <c r="T142" s="259">
        <v>1</v>
      </c>
      <c r="U142" s="264">
        <v>527.75</v>
      </c>
      <c r="V142" s="259">
        <v>0</v>
      </c>
      <c r="W142" s="264">
        <v>0</v>
      </c>
      <c r="X142" s="259">
        <v>0</v>
      </c>
      <c r="Y142" s="313">
        <f t="shared" si="21"/>
        <v>527.75</v>
      </c>
      <c r="Z142" s="313">
        <f t="shared" si="26"/>
        <v>527.75</v>
      </c>
      <c r="AA142" s="248" t="s">
        <v>81</v>
      </c>
      <c r="AB142" s="13"/>
      <c r="AC142" s="13"/>
    </row>
    <row r="143" spans="1:29" ht="28.5" x14ac:dyDescent="0.2">
      <c r="A143" s="411" t="s">
        <v>329</v>
      </c>
      <c r="B143" s="248" t="s">
        <v>781</v>
      </c>
      <c r="C143" s="309" t="s">
        <v>785</v>
      </c>
      <c r="D143" s="259" t="s">
        <v>786</v>
      </c>
      <c r="E143" s="259" t="s">
        <v>777</v>
      </c>
      <c r="F143" s="248" t="s">
        <v>109</v>
      </c>
      <c r="G143" s="261"/>
      <c r="H143" s="259"/>
      <c r="I143" s="259" t="s">
        <v>78</v>
      </c>
      <c r="J143" s="250" t="s">
        <v>284</v>
      </c>
      <c r="K143" s="259" t="s">
        <v>78</v>
      </c>
      <c r="L143" s="434" t="s">
        <v>779</v>
      </c>
      <c r="M143" s="263">
        <v>45040</v>
      </c>
      <c r="N143" s="263">
        <v>45041</v>
      </c>
      <c r="O143" s="263"/>
      <c r="P143" s="264"/>
      <c r="Q143" s="264">
        <v>0</v>
      </c>
      <c r="R143" s="264">
        <v>0</v>
      </c>
      <c r="S143" s="313">
        <f t="shared" si="25"/>
        <v>0</v>
      </c>
      <c r="T143" s="259">
        <v>1</v>
      </c>
      <c r="U143" s="264">
        <v>527.75</v>
      </c>
      <c r="V143" s="259">
        <v>0</v>
      </c>
      <c r="W143" s="264">
        <v>0</v>
      </c>
      <c r="X143" s="259">
        <v>0</v>
      </c>
      <c r="Y143" s="313">
        <f t="shared" si="21"/>
        <v>527.75</v>
      </c>
      <c r="Z143" s="313">
        <f t="shared" si="26"/>
        <v>527.75</v>
      </c>
      <c r="AA143" s="248" t="s">
        <v>81</v>
      </c>
      <c r="AB143" s="13"/>
      <c r="AC143" s="13"/>
    </row>
    <row r="144" spans="1:29" ht="28.5" x14ac:dyDescent="0.2">
      <c r="A144" s="411" t="s">
        <v>329</v>
      </c>
      <c r="B144" s="248" t="s">
        <v>781</v>
      </c>
      <c r="C144" s="314" t="s">
        <v>766</v>
      </c>
      <c r="D144" s="259" t="s">
        <v>767</v>
      </c>
      <c r="E144" s="259" t="s">
        <v>768</v>
      </c>
      <c r="F144" s="250" t="s">
        <v>812</v>
      </c>
      <c r="G144" s="261"/>
      <c r="H144" s="259"/>
      <c r="I144" s="259" t="s">
        <v>78</v>
      </c>
      <c r="J144" s="250" t="s">
        <v>312</v>
      </c>
      <c r="K144" s="259" t="s">
        <v>78</v>
      </c>
      <c r="L144" s="434" t="s">
        <v>813</v>
      </c>
      <c r="M144" s="263">
        <v>45042</v>
      </c>
      <c r="N144" s="263">
        <v>45043</v>
      </c>
      <c r="O144" s="263"/>
      <c r="P144" s="264"/>
      <c r="Q144" s="264">
        <v>0</v>
      </c>
      <c r="R144" s="264">
        <v>0</v>
      </c>
      <c r="S144" s="313">
        <f t="shared" si="25"/>
        <v>0</v>
      </c>
      <c r="T144" s="259">
        <v>1</v>
      </c>
      <c r="U144" s="264">
        <v>527.75</v>
      </c>
      <c r="V144" s="259">
        <v>0</v>
      </c>
      <c r="W144" s="264">
        <v>0</v>
      </c>
      <c r="X144" s="259">
        <v>0</v>
      </c>
      <c r="Y144" s="313">
        <f t="shared" si="21"/>
        <v>527.75</v>
      </c>
      <c r="Z144" s="313">
        <f t="shared" si="26"/>
        <v>527.75</v>
      </c>
      <c r="AA144" s="248" t="s">
        <v>81</v>
      </c>
      <c r="AB144" s="13"/>
      <c r="AC144" s="13"/>
    </row>
    <row r="145" spans="1:29" ht="28.5" x14ac:dyDescent="0.2">
      <c r="A145" s="411" t="s">
        <v>329</v>
      </c>
      <c r="B145" s="248" t="s">
        <v>781</v>
      </c>
      <c r="C145" s="314" t="s">
        <v>766</v>
      </c>
      <c r="D145" s="259" t="s">
        <v>767</v>
      </c>
      <c r="E145" s="259" t="s">
        <v>768</v>
      </c>
      <c r="F145" s="259" t="s">
        <v>814</v>
      </c>
      <c r="G145" s="261"/>
      <c r="H145" s="259"/>
      <c r="I145" s="259" t="s">
        <v>78</v>
      </c>
      <c r="J145" s="250" t="s">
        <v>312</v>
      </c>
      <c r="K145" s="259" t="s">
        <v>78</v>
      </c>
      <c r="L145" s="434" t="s">
        <v>776</v>
      </c>
      <c r="M145" s="263">
        <v>45020</v>
      </c>
      <c r="N145" s="263">
        <v>45022</v>
      </c>
      <c r="O145" s="263"/>
      <c r="P145" s="264"/>
      <c r="Q145" s="264">
        <v>0</v>
      </c>
      <c r="R145" s="264">
        <v>0</v>
      </c>
      <c r="S145" s="313">
        <f t="shared" si="25"/>
        <v>0</v>
      </c>
      <c r="T145" s="259">
        <v>2</v>
      </c>
      <c r="U145" s="264">
        <v>527.75</v>
      </c>
      <c r="V145" s="259">
        <v>0</v>
      </c>
      <c r="W145" s="264">
        <v>0</v>
      </c>
      <c r="X145" s="259">
        <v>0</v>
      </c>
      <c r="Y145" s="313">
        <f t="shared" si="21"/>
        <v>1055.5</v>
      </c>
      <c r="Z145" s="313">
        <f t="shared" si="26"/>
        <v>1055.5</v>
      </c>
      <c r="AA145" s="248" t="s">
        <v>81</v>
      </c>
      <c r="AB145" s="13"/>
      <c r="AC145" s="13"/>
    </row>
    <row r="146" spans="1:29" ht="28.5" x14ac:dyDescent="0.2">
      <c r="A146" s="411" t="s">
        <v>329</v>
      </c>
      <c r="B146" s="248" t="s">
        <v>781</v>
      </c>
      <c r="C146" s="314" t="s">
        <v>764</v>
      </c>
      <c r="D146" s="259" t="s">
        <v>765</v>
      </c>
      <c r="E146" s="259" t="s">
        <v>815</v>
      </c>
      <c r="F146" s="248" t="s">
        <v>109</v>
      </c>
      <c r="G146" s="261"/>
      <c r="H146" s="259"/>
      <c r="I146" s="259" t="s">
        <v>78</v>
      </c>
      <c r="J146" s="250" t="s">
        <v>312</v>
      </c>
      <c r="K146" s="259" t="s">
        <v>78</v>
      </c>
      <c r="L146" s="434" t="s">
        <v>816</v>
      </c>
      <c r="M146" s="263">
        <v>45042</v>
      </c>
      <c r="N146" s="263">
        <v>45044</v>
      </c>
      <c r="O146" s="263"/>
      <c r="P146" s="264"/>
      <c r="Q146" s="264">
        <v>0</v>
      </c>
      <c r="R146" s="264">
        <v>0</v>
      </c>
      <c r="S146" s="313">
        <f t="shared" si="25"/>
        <v>0</v>
      </c>
      <c r="T146" s="259">
        <v>2</v>
      </c>
      <c r="U146" s="264">
        <v>527.75</v>
      </c>
      <c r="V146" s="259">
        <v>0</v>
      </c>
      <c r="W146" s="264">
        <v>0</v>
      </c>
      <c r="X146" s="259">
        <v>0</v>
      </c>
      <c r="Y146" s="313">
        <f t="shared" si="21"/>
        <v>1055.5</v>
      </c>
      <c r="Z146" s="313">
        <f t="shared" si="26"/>
        <v>1055.5</v>
      </c>
      <c r="AA146" s="248" t="s">
        <v>81</v>
      </c>
      <c r="AB146" s="13"/>
      <c r="AC146" s="13"/>
    </row>
    <row r="147" spans="1:29" ht="15.75" customHeight="1" x14ac:dyDescent="0.2">
      <c r="A147" s="11"/>
      <c r="B147" s="5"/>
      <c r="C147" s="181"/>
      <c r="D147" s="13"/>
      <c r="E147" s="13"/>
      <c r="F147" s="13"/>
      <c r="G147" s="14"/>
      <c r="H147" s="14"/>
      <c r="I147" s="14"/>
      <c r="J147" s="14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13"/>
      <c r="AB147" s="13"/>
      <c r="AC147" s="13"/>
    </row>
    <row r="148" spans="1:29" ht="15.75" customHeight="1" x14ac:dyDescent="0.25">
      <c r="A148" s="589" t="s">
        <v>16</v>
      </c>
      <c r="B148" s="589"/>
      <c r="C148" s="589"/>
      <c r="D148" s="589"/>
      <c r="E148" s="589"/>
      <c r="F148" s="589"/>
      <c r="G148" s="589"/>
      <c r="H148" s="589"/>
      <c r="I148" s="589"/>
      <c r="J148" s="589"/>
      <c r="K148" s="589"/>
      <c r="L148" s="589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</row>
    <row r="149" spans="1:29" ht="15.75" customHeight="1" x14ac:dyDescent="0.2">
      <c r="A149" s="586" t="s">
        <v>17</v>
      </c>
      <c r="B149" s="587"/>
      <c r="C149" s="587"/>
      <c r="D149" s="587"/>
      <c r="E149" s="587"/>
      <c r="F149" s="587"/>
      <c r="G149" s="587"/>
      <c r="H149" s="587"/>
      <c r="I149" s="587"/>
      <c r="J149" s="587"/>
      <c r="K149" s="587"/>
      <c r="L149" s="588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3"/>
      <c r="AA149" s="13"/>
      <c r="AB149" s="13"/>
      <c r="AC149" s="13"/>
    </row>
    <row r="150" spans="1:29" ht="15.75" customHeight="1" x14ac:dyDescent="0.2">
      <c r="A150" s="583" t="s">
        <v>18</v>
      </c>
      <c r="B150" s="584"/>
      <c r="C150" s="584"/>
      <c r="D150" s="584"/>
      <c r="E150" s="584"/>
      <c r="F150" s="584"/>
      <c r="G150" s="584"/>
      <c r="H150" s="584"/>
      <c r="I150" s="584"/>
      <c r="J150" s="584"/>
      <c r="K150" s="584"/>
      <c r="L150" s="585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  <c r="Z150" s="13"/>
      <c r="AA150" s="13"/>
      <c r="AB150" s="13"/>
      <c r="AC150" s="13"/>
    </row>
    <row r="151" spans="1:29" ht="15.75" customHeight="1" x14ac:dyDescent="0.2">
      <c r="A151" s="583" t="s">
        <v>19</v>
      </c>
      <c r="B151" s="584"/>
      <c r="C151" s="584"/>
      <c r="D151" s="584"/>
      <c r="E151" s="584"/>
      <c r="F151" s="584"/>
      <c r="G151" s="584"/>
      <c r="H151" s="584"/>
      <c r="I151" s="584"/>
      <c r="J151" s="584"/>
      <c r="K151" s="584"/>
      <c r="L151" s="585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  <c r="Z151" s="13"/>
      <c r="AA151" s="13"/>
      <c r="AB151" s="13"/>
      <c r="AC151" s="13"/>
    </row>
    <row r="152" spans="1:29" ht="15.75" customHeight="1" x14ac:dyDescent="0.2">
      <c r="A152" s="583" t="s">
        <v>20</v>
      </c>
      <c r="B152" s="584"/>
      <c r="C152" s="584"/>
      <c r="D152" s="584"/>
      <c r="E152" s="584"/>
      <c r="F152" s="584"/>
      <c r="G152" s="584"/>
      <c r="H152" s="584"/>
      <c r="I152" s="584"/>
      <c r="J152" s="584"/>
      <c r="K152" s="584"/>
      <c r="L152" s="585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  <c r="Z152" s="13"/>
      <c r="AA152" s="13"/>
      <c r="AB152" s="13"/>
      <c r="AC152" s="13"/>
    </row>
    <row r="153" spans="1:29" ht="15.75" customHeight="1" x14ac:dyDescent="0.2">
      <c r="A153" s="583" t="s">
        <v>21</v>
      </c>
      <c r="B153" s="584"/>
      <c r="C153" s="584"/>
      <c r="D153" s="584"/>
      <c r="E153" s="584"/>
      <c r="F153" s="584"/>
      <c r="G153" s="584"/>
      <c r="H153" s="584"/>
      <c r="I153" s="584"/>
      <c r="J153" s="584"/>
      <c r="K153" s="584"/>
      <c r="L153" s="585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</row>
    <row r="154" spans="1:29" ht="15.75" customHeight="1" x14ac:dyDescent="0.2">
      <c r="A154" s="583" t="s">
        <v>22</v>
      </c>
      <c r="B154" s="584"/>
      <c r="C154" s="584"/>
      <c r="D154" s="584"/>
      <c r="E154" s="584"/>
      <c r="F154" s="584"/>
      <c r="G154" s="584"/>
      <c r="H154" s="584"/>
      <c r="I154" s="584"/>
      <c r="J154" s="584"/>
      <c r="K154" s="584"/>
      <c r="L154" s="585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</row>
    <row r="155" spans="1:29" ht="15.75" customHeight="1" x14ac:dyDescent="0.2">
      <c r="A155" s="583" t="s">
        <v>23</v>
      </c>
      <c r="B155" s="584"/>
      <c r="C155" s="584"/>
      <c r="D155" s="584"/>
      <c r="E155" s="584"/>
      <c r="F155" s="584"/>
      <c r="G155" s="584"/>
      <c r="H155" s="584"/>
      <c r="I155" s="584"/>
      <c r="J155" s="584"/>
      <c r="K155" s="584"/>
      <c r="L155" s="585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  <c r="Z155" s="13"/>
      <c r="AA155" s="13"/>
      <c r="AB155" s="13"/>
      <c r="AC155" s="13"/>
    </row>
    <row r="156" spans="1:29" ht="15.75" customHeight="1" x14ac:dyDescent="0.2">
      <c r="A156" s="583" t="s">
        <v>49</v>
      </c>
      <c r="B156" s="584"/>
      <c r="C156" s="584"/>
      <c r="D156" s="584"/>
      <c r="E156" s="584"/>
      <c r="F156" s="584"/>
      <c r="G156" s="584"/>
      <c r="H156" s="584"/>
      <c r="I156" s="584"/>
      <c r="J156" s="584"/>
      <c r="K156" s="584"/>
      <c r="L156" s="585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  <c r="Z156" s="13"/>
      <c r="AA156" s="13"/>
      <c r="AB156" s="13"/>
      <c r="AC156" s="13"/>
    </row>
    <row r="157" spans="1:29" ht="15.75" customHeight="1" x14ac:dyDescent="0.2">
      <c r="A157" s="583" t="s">
        <v>50</v>
      </c>
      <c r="B157" s="584"/>
      <c r="C157" s="584"/>
      <c r="D157" s="584"/>
      <c r="E157" s="584"/>
      <c r="F157" s="584"/>
      <c r="G157" s="584"/>
      <c r="H157" s="584"/>
      <c r="I157" s="584"/>
      <c r="J157" s="584"/>
      <c r="K157" s="584"/>
      <c r="L157" s="585"/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13"/>
      <c r="Y157" s="13"/>
      <c r="Z157" s="13"/>
      <c r="AA157" s="13"/>
      <c r="AB157" s="13"/>
      <c r="AC157" s="13"/>
    </row>
    <row r="158" spans="1:29" ht="15.75" customHeight="1" x14ac:dyDescent="0.2">
      <c r="A158" s="583" t="s">
        <v>51</v>
      </c>
      <c r="B158" s="584"/>
      <c r="C158" s="584"/>
      <c r="D158" s="584"/>
      <c r="E158" s="584"/>
      <c r="F158" s="584"/>
      <c r="G158" s="584"/>
      <c r="H158" s="584"/>
      <c r="I158" s="584"/>
      <c r="J158" s="584"/>
      <c r="K158" s="584"/>
      <c r="L158" s="585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3"/>
      <c r="Y158" s="13"/>
      <c r="Z158" s="13"/>
      <c r="AA158" s="13"/>
      <c r="AB158" s="13"/>
      <c r="AC158" s="13"/>
    </row>
    <row r="159" spans="1:29" ht="15.75" customHeight="1" x14ac:dyDescent="0.2">
      <c r="A159" s="583" t="s">
        <v>52</v>
      </c>
      <c r="B159" s="584"/>
      <c r="C159" s="584"/>
      <c r="D159" s="584"/>
      <c r="E159" s="584"/>
      <c r="F159" s="584"/>
      <c r="G159" s="584"/>
      <c r="H159" s="584"/>
      <c r="I159" s="584"/>
      <c r="J159" s="584"/>
      <c r="K159" s="584"/>
      <c r="L159" s="585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  <c r="Z159" s="13"/>
      <c r="AA159" s="13"/>
      <c r="AB159" s="13"/>
      <c r="AC159" s="13"/>
    </row>
    <row r="160" spans="1:29" ht="15.75" customHeight="1" x14ac:dyDescent="0.2">
      <c r="A160" s="583" t="s">
        <v>53</v>
      </c>
      <c r="B160" s="584"/>
      <c r="C160" s="584"/>
      <c r="D160" s="584"/>
      <c r="E160" s="584"/>
      <c r="F160" s="584"/>
      <c r="G160" s="584"/>
      <c r="H160" s="584"/>
      <c r="I160" s="584"/>
      <c r="J160" s="584"/>
      <c r="K160" s="584"/>
      <c r="L160" s="585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  <c r="Z160" s="13"/>
      <c r="AA160" s="13"/>
      <c r="AB160" s="13"/>
      <c r="AC160" s="13"/>
    </row>
    <row r="161" spans="1:29" ht="15.75" customHeight="1" x14ac:dyDescent="0.2">
      <c r="A161" s="583" t="s">
        <v>54</v>
      </c>
      <c r="B161" s="584"/>
      <c r="C161" s="584"/>
      <c r="D161" s="584"/>
      <c r="E161" s="584"/>
      <c r="F161" s="584"/>
      <c r="G161" s="584"/>
      <c r="H161" s="584"/>
      <c r="I161" s="584"/>
      <c r="J161" s="584"/>
      <c r="K161" s="584"/>
      <c r="L161" s="585"/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13"/>
      <c r="Y161" s="13"/>
      <c r="Z161" s="13"/>
      <c r="AA161" s="13"/>
      <c r="AB161" s="13"/>
      <c r="AC161" s="13"/>
    </row>
    <row r="162" spans="1:29" ht="15.75" customHeight="1" x14ac:dyDescent="0.2">
      <c r="A162" s="583" t="s">
        <v>55</v>
      </c>
      <c r="B162" s="584"/>
      <c r="C162" s="584"/>
      <c r="D162" s="584"/>
      <c r="E162" s="584"/>
      <c r="F162" s="584"/>
      <c r="G162" s="584"/>
      <c r="H162" s="584"/>
      <c r="I162" s="584"/>
      <c r="J162" s="584"/>
      <c r="K162" s="584"/>
      <c r="L162" s="585"/>
      <c r="M162" s="13"/>
      <c r="N162" s="13"/>
      <c r="O162" s="13"/>
      <c r="P162" s="13"/>
      <c r="Q162" s="13"/>
      <c r="R162" s="13"/>
      <c r="S162" s="13"/>
      <c r="T162" s="13"/>
      <c r="U162" s="13"/>
      <c r="V162" s="13"/>
      <c r="W162" s="13"/>
      <c r="X162" s="13"/>
      <c r="Y162" s="13"/>
      <c r="Z162" s="13"/>
      <c r="AA162" s="13"/>
      <c r="AB162" s="13"/>
      <c r="AC162" s="13"/>
    </row>
    <row r="163" spans="1:29" ht="15.75" customHeight="1" x14ac:dyDescent="0.2">
      <c r="A163" s="583" t="s">
        <v>56</v>
      </c>
      <c r="B163" s="584"/>
      <c r="C163" s="584"/>
      <c r="D163" s="584"/>
      <c r="E163" s="584"/>
      <c r="F163" s="584"/>
      <c r="G163" s="584"/>
      <c r="H163" s="584"/>
      <c r="I163" s="584"/>
      <c r="J163" s="584"/>
      <c r="K163" s="584"/>
      <c r="L163" s="585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3"/>
      <c r="Y163" s="13"/>
      <c r="Z163" s="13"/>
      <c r="AA163" s="13"/>
      <c r="AB163" s="13"/>
      <c r="AC163" s="13"/>
    </row>
    <row r="164" spans="1:29" ht="15.75" customHeight="1" x14ac:dyDescent="0.2">
      <c r="A164" s="583" t="s">
        <v>57</v>
      </c>
      <c r="B164" s="584"/>
      <c r="C164" s="584"/>
      <c r="D164" s="584"/>
      <c r="E164" s="584"/>
      <c r="F164" s="584"/>
      <c r="G164" s="584"/>
      <c r="H164" s="584"/>
      <c r="I164" s="584"/>
      <c r="J164" s="584"/>
      <c r="K164" s="584"/>
      <c r="L164" s="585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3"/>
      <c r="Y164" s="13"/>
      <c r="Z164" s="13"/>
      <c r="AA164" s="13"/>
      <c r="AB164" s="13"/>
      <c r="AC164" s="13"/>
    </row>
    <row r="165" spans="1:29" ht="15.75" customHeight="1" x14ac:dyDescent="0.2">
      <c r="A165" s="583" t="s">
        <v>58</v>
      </c>
      <c r="B165" s="584"/>
      <c r="C165" s="584"/>
      <c r="D165" s="584"/>
      <c r="E165" s="584"/>
      <c r="F165" s="584"/>
      <c r="G165" s="584"/>
      <c r="H165" s="584"/>
      <c r="I165" s="584"/>
      <c r="J165" s="584"/>
      <c r="K165" s="584"/>
      <c r="L165" s="585"/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13"/>
      <c r="Y165" s="13"/>
      <c r="Z165" s="13"/>
      <c r="AA165" s="13"/>
      <c r="AB165" s="13"/>
      <c r="AC165" s="13"/>
    </row>
    <row r="166" spans="1:29" ht="15.75" customHeight="1" x14ac:dyDescent="0.2">
      <c r="A166" s="583" t="s">
        <v>59</v>
      </c>
      <c r="B166" s="584"/>
      <c r="C166" s="584"/>
      <c r="D166" s="584"/>
      <c r="E166" s="584"/>
      <c r="F166" s="584"/>
      <c r="G166" s="584"/>
      <c r="H166" s="584"/>
      <c r="I166" s="584"/>
      <c r="J166" s="584"/>
      <c r="K166" s="584"/>
      <c r="L166" s="585"/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X166" s="13"/>
      <c r="Y166" s="13"/>
      <c r="Z166" s="13"/>
      <c r="AA166" s="13"/>
      <c r="AB166" s="13"/>
      <c r="AC166" s="13"/>
    </row>
    <row r="167" spans="1:29" ht="15.75" customHeight="1" x14ac:dyDescent="0.2">
      <c r="A167" s="583" t="s">
        <v>60</v>
      </c>
      <c r="B167" s="584"/>
      <c r="C167" s="584"/>
      <c r="D167" s="584"/>
      <c r="E167" s="584"/>
      <c r="F167" s="584"/>
      <c r="G167" s="584"/>
      <c r="H167" s="584"/>
      <c r="I167" s="584"/>
      <c r="J167" s="584"/>
      <c r="K167" s="584"/>
      <c r="L167" s="585"/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13"/>
      <c r="Y167" s="13"/>
      <c r="Z167" s="13"/>
      <c r="AA167" s="13"/>
      <c r="AB167" s="13"/>
      <c r="AC167" s="13"/>
    </row>
    <row r="168" spans="1:29" ht="15.75" customHeight="1" x14ac:dyDescent="0.2">
      <c r="A168" s="583" t="s">
        <v>61</v>
      </c>
      <c r="B168" s="584"/>
      <c r="C168" s="584"/>
      <c r="D168" s="584"/>
      <c r="E168" s="584"/>
      <c r="F168" s="584"/>
      <c r="G168" s="584"/>
      <c r="H168" s="584"/>
      <c r="I168" s="584"/>
      <c r="J168" s="584"/>
      <c r="K168" s="584"/>
      <c r="L168" s="585"/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13"/>
      <c r="Y168" s="13"/>
      <c r="Z168" s="13"/>
      <c r="AA168" s="13"/>
      <c r="AB168" s="13"/>
      <c r="AC168" s="13"/>
    </row>
    <row r="169" spans="1:29" ht="15.75" customHeight="1" x14ac:dyDescent="0.2">
      <c r="A169" s="583" t="s">
        <v>62</v>
      </c>
      <c r="B169" s="584"/>
      <c r="C169" s="584"/>
      <c r="D169" s="584"/>
      <c r="E169" s="584"/>
      <c r="F169" s="584"/>
      <c r="G169" s="584"/>
      <c r="H169" s="584"/>
      <c r="I169" s="584"/>
      <c r="J169" s="584"/>
      <c r="K169" s="584"/>
      <c r="L169" s="585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3"/>
      <c r="Y169" s="13"/>
      <c r="Z169" s="13"/>
      <c r="AA169" s="13"/>
      <c r="AB169" s="13"/>
      <c r="AC169" s="13"/>
    </row>
    <row r="170" spans="1:29" ht="15.75" customHeight="1" x14ac:dyDescent="0.2">
      <c r="A170" s="583" t="s">
        <v>63</v>
      </c>
      <c r="B170" s="584"/>
      <c r="C170" s="584"/>
      <c r="D170" s="584"/>
      <c r="E170" s="584"/>
      <c r="F170" s="584"/>
      <c r="G170" s="584"/>
      <c r="H170" s="584"/>
      <c r="I170" s="584"/>
      <c r="J170" s="584"/>
      <c r="K170" s="584"/>
      <c r="L170" s="585"/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13"/>
      <c r="Y170" s="13"/>
      <c r="Z170" s="13"/>
      <c r="AA170" s="13"/>
      <c r="AB170" s="13"/>
      <c r="AC170" s="13"/>
    </row>
    <row r="171" spans="1:29" ht="15.75" customHeight="1" x14ac:dyDescent="0.2">
      <c r="A171" s="583" t="s">
        <v>64</v>
      </c>
      <c r="B171" s="584"/>
      <c r="C171" s="584"/>
      <c r="D171" s="584"/>
      <c r="E171" s="584"/>
      <c r="F171" s="584"/>
      <c r="G171" s="584"/>
      <c r="H171" s="584"/>
      <c r="I171" s="584"/>
      <c r="J171" s="584"/>
      <c r="K171" s="584"/>
      <c r="L171" s="585"/>
      <c r="M171" s="13"/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13"/>
      <c r="Y171" s="13"/>
      <c r="Z171" s="13"/>
      <c r="AA171" s="13"/>
      <c r="AB171" s="13"/>
      <c r="AC171" s="13"/>
    </row>
    <row r="172" spans="1:29" ht="15.75" customHeight="1" x14ac:dyDescent="0.2">
      <c r="A172" s="583" t="s">
        <v>65</v>
      </c>
      <c r="B172" s="584"/>
      <c r="C172" s="584"/>
      <c r="D172" s="584"/>
      <c r="E172" s="584"/>
      <c r="F172" s="584"/>
      <c r="G172" s="584"/>
      <c r="H172" s="584"/>
      <c r="I172" s="584"/>
      <c r="J172" s="584"/>
      <c r="K172" s="584"/>
      <c r="L172" s="585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  <c r="Z172" s="13"/>
      <c r="AA172" s="13"/>
      <c r="AB172" s="13"/>
      <c r="AC172" s="13"/>
    </row>
    <row r="173" spans="1:29" ht="15.75" customHeight="1" x14ac:dyDescent="0.2">
      <c r="A173" s="583" t="s">
        <v>66</v>
      </c>
      <c r="B173" s="584"/>
      <c r="C173" s="584"/>
      <c r="D173" s="584"/>
      <c r="E173" s="584"/>
      <c r="F173" s="584"/>
      <c r="G173" s="584"/>
      <c r="H173" s="584"/>
      <c r="I173" s="584"/>
      <c r="J173" s="584"/>
      <c r="K173" s="584"/>
      <c r="L173" s="585"/>
      <c r="M173" s="13"/>
      <c r="N173" s="13"/>
      <c r="O173" s="13"/>
      <c r="P173" s="13"/>
      <c r="Q173" s="13"/>
      <c r="R173" s="13"/>
      <c r="S173" s="13"/>
      <c r="T173" s="13"/>
      <c r="U173" s="13"/>
      <c r="V173" s="13"/>
      <c r="W173" s="13"/>
      <c r="X173" s="13"/>
      <c r="Y173" s="13"/>
      <c r="Z173" s="13"/>
      <c r="AA173" s="13"/>
      <c r="AB173" s="13"/>
      <c r="AC173" s="13"/>
    </row>
    <row r="174" spans="1:29" ht="15.75" customHeight="1" x14ac:dyDescent="0.2">
      <c r="A174" s="583" t="s">
        <v>67</v>
      </c>
      <c r="B174" s="584"/>
      <c r="C174" s="584"/>
      <c r="D174" s="584"/>
      <c r="E174" s="584"/>
      <c r="F174" s="584"/>
      <c r="G174" s="584"/>
      <c r="H174" s="584"/>
      <c r="I174" s="584"/>
      <c r="J174" s="584"/>
      <c r="K174" s="584"/>
      <c r="L174" s="585"/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  <c r="Z174" s="13"/>
      <c r="AA174" s="13"/>
      <c r="AB174" s="13"/>
      <c r="AC174" s="13"/>
    </row>
    <row r="175" spans="1:29" ht="15.75" customHeight="1" x14ac:dyDescent="0.2">
      <c r="A175" s="583" t="s">
        <v>68</v>
      </c>
      <c r="B175" s="584"/>
      <c r="C175" s="584"/>
      <c r="D175" s="584"/>
      <c r="E175" s="584"/>
      <c r="F175" s="584"/>
      <c r="G175" s="584"/>
      <c r="H175" s="584"/>
      <c r="I175" s="584"/>
      <c r="J175" s="584"/>
      <c r="K175" s="584"/>
      <c r="L175" s="585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13"/>
      <c r="AA175" s="13"/>
      <c r="AB175" s="13"/>
      <c r="AC175" s="13"/>
    </row>
    <row r="176" spans="1:29" ht="15.75" customHeight="1" x14ac:dyDescent="0.2">
      <c r="A176" s="583" t="s">
        <v>69</v>
      </c>
      <c r="B176" s="584"/>
      <c r="C176" s="584"/>
      <c r="D176" s="584"/>
      <c r="E176" s="584"/>
      <c r="F176" s="584"/>
      <c r="G176" s="584"/>
      <c r="H176" s="584"/>
      <c r="I176" s="584"/>
      <c r="J176" s="584"/>
      <c r="K176" s="584"/>
      <c r="L176" s="585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3"/>
      <c r="Y176" s="13"/>
      <c r="Z176" s="13"/>
      <c r="AA176" s="13"/>
      <c r="AB176" s="13"/>
      <c r="AC176" s="13"/>
    </row>
    <row r="177" spans="1:29" ht="15.75" customHeight="1" x14ac:dyDescent="0.2">
      <c r="A177" s="583" t="s">
        <v>70</v>
      </c>
      <c r="B177" s="584"/>
      <c r="C177" s="584"/>
      <c r="D177" s="584"/>
      <c r="E177" s="584"/>
      <c r="F177" s="584"/>
      <c r="G177" s="584"/>
      <c r="H177" s="584"/>
      <c r="I177" s="584"/>
      <c r="J177" s="584"/>
      <c r="K177" s="584"/>
      <c r="L177" s="585"/>
      <c r="M177" s="13"/>
      <c r="N177" s="13"/>
      <c r="O177" s="13"/>
      <c r="P177" s="13"/>
      <c r="Q177" s="13"/>
      <c r="R177" s="13"/>
      <c r="S177" s="13"/>
      <c r="T177" s="13"/>
      <c r="U177" s="13"/>
      <c r="V177" s="13"/>
      <c r="W177" s="13"/>
      <c r="X177" s="13"/>
      <c r="Y177" s="13"/>
      <c r="Z177" s="13"/>
      <c r="AA177" s="13"/>
      <c r="AB177" s="13"/>
      <c r="AC177" s="13"/>
    </row>
    <row r="178" spans="1:29" ht="15.75" customHeight="1" x14ac:dyDescent="0.2">
      <c r="B178" s="13"/>
      <c r="C178" s="182"/>
      <c r="D178" s="13"/>
      <c r="E178" s="13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  <c r="Z178" s="13"/>
      <c r="AA178" s="13"/>
      <c r="AB178" s="13"/>
      <c r="AC178" s="13"/>
    </row>
    <row r="179" spans="1:29" ht="15.75" customHeight="1" x14ac:dyDescent="0.2">
      <c r="A179" s="13"/>
      <c r="B179" s="13"/>
      <c r="C179" s="182"/>
      <c r="D179" s="13"/>
      <c r="E179" s="13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/>
      <c r="Z179" s="13"/>
      <c r="AA179" s="13"/>
      <c r="AB179" s="13"/>
      <c r="AC179" s="13"/>
    </row>
    <row r="180" spans="1:29" ht="15.75" customHeight="1" x14ac:dyDescent="0.2">
      <c r="A180" s="13"/>
      <c r="B180" s="13"/>
      <c r="C180" s="182"/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/>
      <c r="AA180" s="13"/>
      <c r="AB180" s="13"/>
      <c r="AC180" s="13"/>
    </row>
    <row r="181" spans="1:29" ht="15.75" customHeight="1" x14ac:dyDescent="0.2">
      <c r="A181" s="13"/>
      <c r="B181" s="13"/>
      <c r="C181" s="182"/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</row>
    <row r="182" spans="1:29" ht="15.75" customHeight="1" x14ac:dyDescent="0.2">
      <c r="A182" s="13"/>
      <c r="B182" s="13"/>
      <c r="C182" s="182"/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</row>
    <row r="183" spans="1:29" ht="15.75" customHeight="1" x14ac:dyDescent="0.2">
      <c r="A183" s="13"/>
      <c r="B183" s="13"/>
      <c r="C183" s="182"/>
      <c r="D183" s="13"/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3"/>
      <c r="V183" s="13"/>
      <c r="W183" s="13"/>
      <c r="X183" s="13"/>
      <c r="Y183" s="13"/>
      <c r="Z183" s="13"/>
      <c r="AA183" s="13"/>
      <c r="AB183" s="13"/>
      <c r="AC183" s="13"/>
    </row>
    <row r="184" spans="1:29" ht="15.75" customHeight="1" x14ac:dyDescent="0.2">
      <c r="A184" s="13"/>
      <c r="B184" s="13"/>
      <c r="C184" s="182"/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  <c r="AB184" s="13"/>
      <c r="AC184" s="13"/>
    </row>
    <row r="185" spans="1:29" ht="15.75" customHeight="1" x14ac:dyDescent="0.2">
      <c r="A185" s="13"/>
      <c r="B185" s="13"/>
      <c r="C185" s="182"/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</row>
    <row r="186" spans="1:29" ht="15.75" customHeight="1" x14ac:dyDescent="0.2">
      <c r="A186" s="13"/>
      <c r="B186" s="13"/>
      <c r="C186" s="182"/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</row>
    <row r="187" spans="1:29" ht="15.75" customHeight="1" x14ac:dyDescent="0.2">
      <c r="A187" s="13"/>
      <c r="B187" s="13"/>
      <c r="C187" s="182"/>
      <c r="D187" s="13"/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U187" s="13"/>
      <c r="V187" s="13"/>
      <c r="W187" s="13"/>
      <c r="X187" s="13"/>
      <c r="Y187" s="13"/>
      <c r="Z187" s="13"/>
      <c r="AA187" s="13"/>
      <c r="AB187" s="13"/>
      <c r="AC187" s="13"/>
    </row>
    <row r="188" spans="1:29" ht="15.75" customHeight="1" x14ac:dyDescent="0.2">
      <c r="A188" s="13"/>
      <c r="B188" s="13"/>
      <c r="C188" s="182"/>
      <c r="D188" s="13"/>
      <c r="E188" s="13"/>
      <c r="F188" s="13"/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  <c r="Z188" s="13"/>
      <c r="AA188" s="13"/>
      <c r="AB188" s="13"/>
      <c r="AC188" s="13"/>
    </row>
    <row r="189" spans="1:29" ht="15.75" customHeight="1" x14ac:dyDescent="0.2">
      <c r="A189" s="13"/>
      <c r="B189" s="13"/>
      <c r="C189" s="182"/>
      <c r="D189" s="13"/>
      <c r="E189" s="13"/>
      <c r="F189" s="13"/>
      <c r="G189" s="13"/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R189" s="13"/>
      <c r="S189" s="13"/>
      <c r="T189" s="13"/>
      <c r="U189" s="13"/>
      <c r="V189" s="13"/>
      <c r="W189" s="13"/>
      <c r="X189" s="13"/>
      <c r="Y189" s="13"/>
      <c r="Z189" s="13"/>
      <c r="AA189" s="13"/>
      <c r="AB189" s="13"/>
      <c r="AC189" s="13"/>
    </row>
    <row r="190" spans="1:29" ht="15.75" customHeight="1" x14ac:dyDescent="0.2">
      <c r="A190" s="13"/>
      <c r="B190" s="13"/>
      <c r="C190" s="182"/>
      <c r="D190" s="13"/>
      <c r="E190" s="13"/>
      <c r="F190" s="13"/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13"/>
      <c r="R190" s="13"/>
      <c r="S190" s="13"/>
      <c r="T190" s="13"/>
      <c r="U190" s="13"/>
      <c r="V190" s="13"/>
      <c r="W190" s="13"/>
      <c r="X190" s="13"/>
      <c r="Y190" s="13"/>
      <c r="Z190" s="13"/>
      <c r="AA190" s="13"/>
      <c r="AB190" s="13"/>
      <c r="AC190" s="13"/>
    </row>
    <row r="191" spans="1:29" ht="15.75" customHeight="1" x14ac:dyDescent="0.2">
      <c r="A191" s="13"/>
      <c r="B191" s="13"/>
      <c r="C191" s="182"/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</row>
    <row r="192" spans="1:29" ht="15.75" customHeight="1" x14ac:dyDescent="0.2">
      <c r="A192" s="13"/>
      <c r="B192" s="13"/>
      <c r="C192" s="182"/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</row>
    <row r="193" spans="1:29" ht="15.75" customHeight="1" x14ac:dyDescent="0.2">
      <c r="A193" s="13"/>
      <c r="B193" s="13"/>
      <c r="C193" s="182"/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</row>
    <row r="194" spans="1:29" ht="15.75" customHeight="1" x14ac:dyDescent="0.2">
      <c r="A194" s="13"/>
      <c r="B194" s="13"/>
      <c r="C194" s="182"/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</row>
    <row r="195" spans="1:29" ht="15.75" customHeight="1" x14ac:dyDescent="0.2">
      <c r="A195" s="13"/>
      <c r="B195" s="13"/>
      <c r="C195" s="182"/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</row>
    <row r="196" spans="1:29" ht="15.75" customHeight="1" x14ac:dyDescent="0.2">
      <c r="A196" s="13"/>
      <c r="B196" s="13"/>
      <c r="C196" s="182"/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</row>
    <row r="197" spans="1:29" ht="15.75" customHeight="1" x14ac:dyDescent="0.2">
      <c r="A197" s="13"/>
      <c r="B197" s="13"/>
      <c r="C197" s="182"/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</row>
    <row r="198" spans="1:29" ht="15.75" customHeight="1" x14ac:dyDescent="0.2">
      <c r="A198" s="13"/>
      <c r="B198" s="13"/>
      <c r="C198" s="182"/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</row>
    <row r="199" spans="1:29" ht="15.75" customHeight="1" x14ac:dyDescent="0.2">
      <c r="A199" s="13"/>
      <c r="B199" s="13"/>
      <c r="C199" s="182"/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</row>
    <row r="200" spans="1:29" ht="15.75" customHeight="1" x14ac:dyDescent="0.2">
      <c r="A200" s="13"/>
      <c r="B200" s="13"/>
      <c r="C200" s="182"/>
      <c r="D200" s="13"/>
      <c r="E200" s="13"/>
      <c r="F200" s="13"/>
      <c r="G200" s="13"/>
      <c r="H200" s="13"/>
      <c r="I200" s="13"/>
      <c r="J200" s="13"/>
      <c r="K200" s="13"/>
      <c r="L200" s="13"/>
      <c r="M200" s="13"/>
      <c r="N200" s="13"/>
      <c r="O200" s="13"/>
      <c r="P200" s="13"/>
      <c r="Q200" s="13"/>
      <c r="R200" s="13"/>
      <c r="S200" s="13"/>
      <c r="T200" s="13"/>
      <c r="U200" s="13"/>
      <c r="V200" s="13"/>
      <c r="W200" s="13"/>
      <c r="X200" s="13"/>
      <c r="Y200" s="13"/>
      <c r="Z200" s="13"/>
      <c r="AA200" s="13"/>
      <c r="AB200" s="13"/>
      <c r="AC200" s="13"/>
    </row>
    <row r="201" spans="1:29" ht="15.75" customHeight="1" x14ac:dyDescent="0.2">
      <c r="A201" s="13"/>
      <c r="B201" s="13"/>
      <c r="C201" s="182"/>
      <c r="D201" s="13"/>
      <c r="E201" s="13"/>
      <c r="F201" s="13"/>
      <c r="G201" s="13"/>
      <c r="H201" s="13"/>
      <c r="I201" s="13"/>
      <c r="J201" s="13"/>
      <c r="K201" s="13"/>
      <c r="L201" s="13"/>
      <c r="M201" s="13"/>
      <c r="N201" s="13"/>
      <c r="O201" s="13"/>
      <c r="P201" s="13"/>
      <c r="Q201" s="13"/>
      <c r="R201" s="13"/>
      <c r="S201" s="13"/>
      <c r="T201" s="13"/>
      <c r="U201" s="13"/>
      <c r="V201" s="13"/>
      <c r="W201" s="13"/>
      <c r="X201" s="13"/>
      <c r="Y201" s="13"/>
      <c r="Z201" s="13"/>
      <c r="AA201" s="13"/>
      <c r="AB201" s="13"/>
      <c r="AC201" s="13"/>
    </row>
    <row r="202" spans="1:29" ht="15.75" customHeight="1" x14ac:dyDescent="0.2">
      <c r="A202" s="13"/>
      <c r="B202" s="13"/>
      <c r="C202" s="182"/>
      <c r="D202" s="13"/>
      <c r="E202" s="13"/>
      <c r="F202" s="13"/>
      <c r="G202" s="13"/>
      <c r="H202" s="13"/>
      <c r="I202" s="13"/>
      <c r="J202" s="13"/>
      <c r="K202" s="13"/>
      <c r="L202" s="13"/>
      <c r="M202" s="13"/>
      <c r="N202" s="13"/>
      <c r="O202" s="13"/>
      <c r="P202" s="13"/>
      <c r="Q202" s="13"/>
      <c r="R202" s="13"/>
      <c r="S202" s="13"/>
      <c r="T202" s="13"/>
      <c r="U202" s="13"/>
      <c r="V202" s="13"/>
      <c r="W202" s="13"/>
      <c r="X202" s="13"/>
      <c r="Y202" s="13"/>
      <c r="Z202" s="13"/>
      <c r="AA202" s="13"/>
      <c r="AB202" s="13"/>
      <c r="AC202" s="13"/>
    </row>
    <row r="203" spans="1:29" ht="15.75" customHeight="1" x14ac:dyDescent="0.2">
      <c r="A203" s="13"/>
      <c r="B203" s="13"/>
      <c r="C203" s="182"/>
      <c r="D203" s="13"/>
      <c r="E203" s="13"/>
      <c r="F203" s="13"/>
      <c r="G203" s="13"/>
      <c r="H203" s="13"/>
      <c r="I203" s="13"/>
      <c r="J203" s="13"/>
      <c r="K203" s="13"/>
      <c r="L203" s="13"/>
      <c r="M203" s="13"/>
      <c r="N203" s="13"/>
      <c r="O203" s="13"/>
      <c r="P203" s="13"/>
      <c r="Q203" s="13"/>
      <c r="R203" s="13"/>
      <c r="S203" s="13"/>
      <c r="T203" s="13"/>
      <c r="U203" s="13"/>
      <c r="V203" s="13"/>
      <c r="W203" s="13"/>
      <c r="X203" s="13"/>
      <c r="Y203" s="13"/>
      <c r="Z203" s="13"/>
      <c r="AA203" s="13"/>
      <c r="AB203" s="13"/>
      <c r="AC203" s="13"/>
    </row>
    <row r="204" spans="1:29" ht="15.75" customHeight="1" x14ac:dyDescent="0.2">
      <c r="A204" s="13"/>
      <c r="B204" s="13"/>
      <c r="C204" s="182"/>
      <c r="D204" s="13"/>
      <c r="E204" s="13"/>
      <c r="F204" s="13"/>
      <c r="G204" s="13"/>
      <c r="H204" s="13"/>
      <c r="I204" s="13"/>
      <c r="J204" s="13"/>
      <c r="K204" s="13"/>
      <c r="L204" s="13"/>
      <c r="M204" s="13"/>
      <c r="N204" s="13"/>
      <c r="O204" s="13"/>
      <c r="P204" s="13"/>
      <c r="Q204" s="13"/>
      <c r="R204" s="13"/>
      <c r="S204" s="13"/>
      <c r="T204" s="13"/>
      <c r="U204" s="13"/>
      <c r="V204" s="13"/>
      <c r="W204" s="13"/>
      <c r="X204" s="13"/>
      <c r="Y204" s="13"/>
      <c r="Z204" s="13"/>
      <c r="AA204" s="13"/>
      <c r="AB204" s="13"/>
      <c r="AC204" s="13"/>
    </row>
    <row r="205" spans="1:29" ht="15.75" customHeight="1" x14ac:dyDescent="0.2">
      <c r="A205" s="13"/>
      <c r="B205" s="13"/>
      <c r="C205" s="182"/>
      <c r="D205" s="13"/>
      <c r="E205" s="13"/>
      <c r="F205" s="13"/>
      <c r="G205" s="13"/>
      <c r="H205" s="13"/>
      <c r="I205" s="13"/>
      <c r="J205" s="13"/>
      <c r="K205" s="13"/>
      <c r="L205" s="13"/>
      <c r="M205" s="13"/>
      <c r="N205" s="13"/>
      <c r="O205" s="13"/>
      <c r="P205" s="13"/>
      <c r="Q205" s="13"/>
      <c r="R205" s="13"/>
      <c r="S205" s="13"/>
      <c r="T205" s="13"/>
      <c r="U205" s="13"/>
      <c r="V205" s="13"/>
      <c r="W205" s="13"/>
      <c r="X205" s="13"/>
      <c r="Y205" s="13"/>
      <c r="Z205" s="13"/>
      <c r="AA205" s="13"/>
      <c r="AB205" s="13"/>
      <c r="AC205" s="13"/>
    </row>
    <row r="206" spans="1:29" ht="15.75" customHeight="1" x14ac:dyDescent="0.2">
      <c r="A206" s="13"/>
      <c r="B206" s="13"/>
      <c r="C206" s="182"/>
      <c r="D206" s="13"/>
      <c r="E206" s="13"/>
      <c r="F206" s="13"/>
      <c r="G206" s="13"/>
      <c r="H206" s="13"/>
      <c r="I206" s="13"/>
      <c r="J206" s="13"/>
      <c r="K206" s="13"/>
      <c r="L206" s="13"/>
      <c r="M206" s="13"/>
      <c r="N206" s="13"/>
      <c r="O206" s="13"/>
      <c r="P206" s="13"/>
      <c r="Q206" s="13"/>
      <c r="R206" s="13"/>
      <c r="S206" s="13"/>
      <c r="T206" s="13"/>
      <c r="U206" s="13"/>
      <c r="V206" s="13"/>
      <c r="W206" s="13"/>
      <c r="X206" s="13"/>
      <c r="Y206" s="13"/>
      <c r="Z206" s="13"/>
      <c r="AA206" s="13"/>
      <c r="AB206" s="13"/>
      <c r="AC206" s="13"/>
    </row>
    <row r="207" spans="1:29" ht="15.75" customHeight="1" x14ac:dyDescent="0.2">
      <c r="A207" s="13"/>
      <c r="B207" s="13"/>
      <c r="C207" s="182"/>
      <c r="D207" s="13"/>
      <c r="E207" s="13"/>
      <c r="F207" s="13"/>
      <c r="G207" s="13"/>
      <c r="H207" s="13"/>
      <c r="I207" s="13"/>
      <c r="J207" s="13"/>
      <c r="K207" s="13"/>
      <c r="L207" s="13"/>
      <c r="M207" s="13"/>
      <c r="N207" s="13"/>
      <c r="O207" s="13"/>
      <c r="P207" s="13"/>
      <c r="Q207" s="13"/>
      <c r="R207" s="13"/>
      <c r="S207" s="13"/>
      <c r="T207" s="13"/>
      <c r="U207" s="13"/>
      <c r="V207" s="13"/>
      <c r="W207" s="13"/>
      <c r="X207" s="13"/>
      <c r="Y207" s="13"/>
      <c r="Z207" s="13"/>
      <c r="AA207" s="13"/>
      <c r="AB207" s="13"/>
      <c r="AC207" s="13"/>
    </row>
    <row r="208" spans="1:29" ht="15.75" customHeight="1" x14ac:dyDescent="0.2">
      <c r="A208" s="13"/>
      <c r="B208" s="13"/>
      <c r="C208" s="182"/>
      <c r="D208" s="13"/>
      <c r="E208" s="13"/>
      <c r="F208" s="13"/>
      <c r="G208" s="13"/>
      <c r="H208" s="13"/>
      <c r="I208" s="13"/>
      <c r="J208" s="13"/>
      <c r="K208" s="13"/>
      <c r="L208" s="13"/>
      <c r="M208" s="13"/>
      <c r="N208" s="13"/>
      <c r="O208" s="13"/>
      <c r="P208" s="13"/>
      <c r="Q208" s="13"/>
      <c r="R208" s="13"/>
      <c r="S208" s="13"/>
      <c r="T208" s="13"/>
      <c r="U208" s="13"/>
      <c r="V208" s="13"/>
      <c r="W208" s="13"/>
      <c r="X208" s="13"/>
      <c r="Y208" s="13"/>
      <c r="Z208" s="13"/>
      <c r="AA208" s="13"/>
      <c r="AB208" s="13"/>
      <c r="AC208" s="13"/>
    </row>
    <row r="209" spans="1:29" ht="15.75" customHeight="1" x14ac:dyDescent="0.2">
      <c r="A209" s="13"/>
      <c r="B209" s="13"/>
      <c r="C209" s="182"/>
      <c r="D209" s="13"/>
      <c r="E209" s="13"/>
      <c r="F209" s="13"/>
      <c r="G209" s="13"/>
      <c r="H209" s="13"/>
      <c r="I209" s="13"/>
      <c r="J209" s="13"/>
      <c r="K209" s="13"/>
      <c r="L209" s="13"/>
      <c r="M209" s="13"/>
      <c r="N209" s="13"/>
      <c r="O209" s="13"/>
      <c r="P209" s="13"/>
      <c r="Q209" s="13"/>
      <c r="R209" s="13"/>
      <c r="S209" s="13"/>
      <c r="T209" s="13"/>
      <c r="U209" s="13"/>
      <c r="V209" s="13"/>
      <c r="W209" s="13"/>
      <c r="X209" s="13"/>
      <c r="Y209" s="13"/>
      <c r="Z209" s="13"/>
      <c r="AA209" s="13"/>
      <c r="AB209" s="13"/>
      <c r="AC209" s="13"/>
    </row>
    <row r="210" spans="1:29" ht="15.75" customHeight="1" x14ac:dyDescent="0.2">
      <c r="A210" s="13"/>
      <c r="B210" s="13"/>
      <c r="C210" s="182"/>
      <c r="D210" s="13"/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3"/>
      <c r="P210" s="13"/>
      <c r="Q210" s="13"/>
      <c r="R210" s="13"/>
      <c r="S210" s="13"/>
      <c r="T210" s="13"/>
      <c r="U210" s="13"/>
      <c r="V210" s="13"/>
      <c r="W210" s="13"/>
      <c r="X210" s="13"/>
      <c r="Y210" s="13"/>
      <c r="Z210" s="13"/>
      <c r="AA210" s="13"/>
      <c r="AB210" s="13"/>
      <c r="AC210" s="13"/>
    </row>
    <row r="211" spans="1:29" ht="15.75" customHeight="1" x14ac:dyDescent="0.2">
      <c r="A211" s="13"/>
      <c r="B211" s="13"/>
      <c r="C211" s="182"/>
      <c r="D211" s="13"/>
      <c r="E211" s="13"/>
      <c r="F211" s="13"/>
      <c r="G211" s="13"/>
      <c r="H211" s="13"/>
      <c r="I211" s="13"/>
      <c r="J211" s="13"/>
      <c r="K211" s="13"/>
      <c r="L211" s="13"/>
      <c r="M211" s="13"/>
      <c r="N211" s="13"/>
      <c r="O211" s="13"/>
      <c r="P211" s="13"/>
      <c r="Q211" s="13"/>
      <c r="R211" s="13"/>
      <c r="S211" s="13"/>
      <c r="T211" s="13"/>
      <c r="U211" s="13"/>
      <c r="V211" s="13"/>
      <c r="W211" s="13"/>
      <c r="X211" s="13"/>
      <c r="Y211" s="13"/>
      <c r="Z211" s="13"/>
      <c r="AA211" s="13"/>
      <c r="AB211" s="13"/>
      <c r="AC211" s="13"/>
    </row>
    <row r="212" spans="1:29" ht="15.75" customHeight="1" x14ac:dyDescent="0.2">
      <c r="A212" s="13"/>
      <c r="B212" s="13"/>
      <c r="C212" s="182"/>
      <c r="D212" s="13"/>
      <c r="E212" s="13"/>
      <c r="F212" s="13"/>
      <c r="G212" s="13"/>
      <c r="H212" s="13"/>
      <c r="I212" s="13"/>
      <c r="J212" s="13"/>
      <c r="K212" s="13"/>
      <c r="L212" s="13"/>
      <c r="M212" s="13"/>
      <c r="N212" s="13"/>
      <c r="O212" s="13"/>
      <c r="P212" s="13"/>
      <c r="Q212" s="13"/>
      <c r="R212" s="13"/>
      <c r="S212" s="13"/>
      <c r="T212" s="13"/>
      <c r="U212" s="13"/>
      <c r="V212" s="13"/>
      <c r="W212" s="13"/>
      <c r="X212" s="13"/>
      <c r="Y212" s="13"/>
      <c r="Z212" s="13"/>
      <c r="AA212" s="13"/>
      <c r="AB212" s="13"/>
      <c r="AC212" s="13"/>
    </row>
    <row r="213" spans="1:29" ht="15.75" customHeight="1" x14ac:dyDescent="0.2">
      <c r="A213" s="13"/>
      <c r="B213" s="13"/>
      <c r="C213" s="182"/>
      <c r="D213" s="13"/>
      <c r="E213" s="13"/>
      <c r="F213" s="13"/>
      <c r="G213" s="13"/>
      <c r="H213" s="13"/>
      <c r="I213" s="13"/>
      <c r="J213" s="13"/>
      <c r="K213" s="13"/>
      <c r="L213" s="13"/>
      <c r="M213" s="13"/>
      <c r="N213" s="13"/>
      <c r="O213" s="13"/>
      <c r="P213" s="13"/>
      <c r="Q213" s="13"/>
      <c r="R213" s="13"/>
      <c r="S213" s="13"/>
      <c r="T213" s="13"/>
      <c r="U213" s="13"/>
      <c r="V213" s="13"/>
      <c r="W213" s="13"/>
      <c r="X213" s="13"/>
      <c r="Y213" s="13"/>
      <c r="Z213" s="13"/>
      <c r="AA213" s="13"/>
      <c r="AB213" s="13"/>
      <c r="AC213" s="13"/>
    </row>
    <row r="214" spans="1:29" ht="15.75" customHeight="1" x14ac:dyDescent="0.2">
      <c r="A214" s="13"/>
      <c r="B214" s="13"/>
      <c r="C214" s="182"/>
      <c r="D214" s="13"/>
      <c r="E214" s="13"/>
      <c r="F214" s="13"/>
      <c r="G214" s="13"/>
      <c r="H214" s="13"/>
      <c r="I214" s="13"/>
      <c r="J214" s="13"/>
      <c r="K214" s="13"/>
      <c r="L214" s="13"/>
      <c r="M214" s="13"/>
      <c r="N214" s="13"/>
      <c r="O214" s="13"/>
      <c r="P214" s="13"/>
      <c r="Q214" s="13"/>
      <c r="R214" s="13"/>
      <c r="S214" s="13"/>
      <c r="T214" s="13"/>
      <c r="U214" s="13"/>
      <c r="V214" s="13"/>
      <c r="W214" s="13"/>
      <c r="X214" s="13"/>
      <c r="Y214" s="13"/>
      <c r="Z214" s="13"/>
      <c r="AA214" s="13"/>
      <c r="AB214" s="13"/>
      <c r="AC214" s="13"/>
    </row>
    <row r="215" spans="1:29" ht="15.75" customHeight="1" x14ac:dyDescent="0.2">
      <c r="A215" s="13"/>
      <c r="B215" s="13"/>
      <c r="C215" s="182"/>
      <c r="D215" s="13"/>
      <c r="E215" s="13"/>
      <c r="F215" s="13"/>
      <c r="G215" s="13"/>
      <c r="H215" s="13"/>
      <c r="I215" s="13"/>
      <c r="J215" s="13"/>
      <c r="K215" s="13"/>
      <c r="L215" s="13"/>
      <c r="M215" s="13"/>
      <c r="N215" s="13"/>
      <c r="O215" s="13"/>
      <c r="P215" s="13"/>
      <c r="Q215" s="13"/>
      <c r="R215" s="13"/>
      <c r="S215" s="13"/>
      <c r="T215" s="13"/>
      <c r="U215" s="13"/>
      <c r="V215" s="13"/>
      <c r="W215" s="13"/>
      <c r="X215" s="13"/>
      <c r="Y215" s="13"/>
      <c r="Z215" s="13"/>
      <c r="AA215" s="13"/>
      <c r="AB215" s="13"/>
      <c r="AC215" s="13"/>
    </row>
    <row r="216" spans="1:29" ht="15.75" customHeight="1" x14ac:dyDescent="0.2">
      <c r="A216" s="13"/>
      <c r="B216" s="13"/>
      <c r="C216" s="182"/>
      <c r="D216" s="13"/>
      <c r="E216" s="13"/>
      <c r="F216" s="13"/>
      <c r="G216" s="13"/>
      <c r="H216" s="13"/>
      <c r="I216" s="13"/>
      <c r="J216" s="13"/>
      <c r="K216" s="13"/>
      <c r="L216" s="13"/>
      <c r="M216" s="13"/>
      <c r="N216" s="13"/>
      <c r="O216" s="13"/>
      <c r="P216" s="13"/>
      <c r="Q216" s="13"/>
      <c r="R216" s="13"/>
      <c r="S216" s="13"/>
      <c r="T216" s="13"/>
      <c r="U216" s="13"/>
      <c r="V216" s="13"/>
      <c r="W216" s="13"/>
      <c r="X216" s="13"/>
      <c r="Y216" s="13"/>
      <c r="Z216" s="13"/>
      <c r="AA216" s="13"/>
      <c r="AB216" s="13"/>
      <c r="AC216" s="13"/>
    </row>
    <row r="217" spans="1:29" ht="15.75" customHeight="1" x14ac:dyDescent="0.2">
      <c r="A217" s="13"/>
      <c r="B217" s="13"/>
      <c r="C217" s="182"/>
      <c r="D217" s="13"/>
      <c r="E217" s="13"/>
      <c r="F217" s="13"/>
      <c r="G217" s="13"/>
      <c r="H217" s="13"/>
      <c r="I217" s="13"/>
      <c r="J217" s="13"/>
      <c r="K217" s="13"/>
      <c r="L217" s="13"/>
      <c r="M217" s="13"/>
      <c r="N217" s="13"/>
      <c r="O217" s="13"/>
      <c r="P217" s="13"/>
      <c r="Q217" s="13"/>
      <c r="R217" s="13"/>
      <c r="S217" s="13"/>
      <c r="T217" s="13"/>
      <c r="U217" s="13"/>
      <c r="V217" s="13"/>
      <c r="W217" s="13"/>
      <c r="X217" s="13"/>
      <c r="Y217" s="13"/>
      <c r="Z217" s="13"/>
      <c r="AA217" s="13"/>
      <c r="AB217" s="13"/>
      <c r="AC217" s="13"/>
    </row>
    <row r="218" spans="1:29" ht="15.75" customHeight="1" x14ac:dyDescent="0.2">
      <c r="A218" s="13"/>
      <c r="B218" s="13"/>
      <c r="C218" s="182"/>
      <c r="D218" s="13"/>
      <c r="E218" s="13"/>
      <c r="F218" s="13"/>
      <c r="G218" s="13"/>
      <c r="H218" s="13"/>
      <c r="I218" s="13"/>
      <c r="J218" s="13"/>
      <c r="K218" s="13"/>
      <c r="L218" s="13"/>
      <c r="M218" s="13"/>
      <c r="N218" s="13"/>
      <c r="O218" s="13"/>
      <c r="P218" s="13"/>
      <c r="Q218" s="13"/>
      <c r="R218" s="13"/>
      <c r="S218" s="13"/>
      <c r="T218" s="13"/>
      <c r="U218" s="13"/>
      <c r="V218" s="13"/>
      <c r="W218" s="13"/>
      <c r="X218" s="13"/>
      <c r="Y218" s="13"/>
      <c r="Z218" s="13"/>
      <c r="AA218" s="13"/>
      <c r="AB218" s="13"/>
      <c r="AC218" s="13"/>
    </row>
    <row r="219" spans="1:29" ht="15.75" customHeight="1" x14ac:dyDescent="0.2">
      <c r="A219" s="13"/>
      <c r="B219" s="13"/>
      <c r="C219" s="182"/>
      <c r="D219" s="13"/>
      <c r="E219" s="13"/>
      <c r="F219" s="13"/>
      <c r="G219" s="13"/>
      <c r="H219" s="13"/>
      <c r="I219" s="13"/>
      <c r="J219" s="13"/>
      <c r="K219" s="13"/>
      <c r="L219" s="13"/>
      <c r="M219" s="13"/>
      <c r="N219" s="13"/>
      <c r="O219" s="13"/>
      <c r="P219" s="13"/>
      <c r="Q219" s="13"/>
      <c r="R219" s="13"/>
      <c r="S219" s="13"/>
      <c r="T219" s="13"/>
      <c r="U219" s="13"/>
      <c r="V219" s="13"/>
      <c r="W219" s="13"/>
      <c r="X219" s="13"/>
      <c r="Y219" s="13"/>
      <c r="Z219" s="13"/>
      <c r="AA219" s="13"/>
      <c r="AB219" s="13"/>
      <c r="AC219" s="13"/>
    </row>
    <row r="220" spans="1:29" ht="15.75" customHeight="1" x14ac:dyDescent="0.2">
      <c r="A220" s="13"/>
      <c r="B220" s="13"/>
      <c r="C220" s="182"/>
      <c r="D220" s="13"/>
      <c r="E220" s="13"/>
      <c r="F220" s="13"/>
      <c r="G220" s="13"/>
      <c r="H220" s="13"/>
      <c r="I220" s="13"/>
      <c r="J220" s="13"/>
      <c r="K220" s="13"/>
      <c r="L220" s="13"/>
      <c r="M220" s="13"/>
      <c r="N220" s="13"/>
      <c r="O220" s="13"/>
      <c r="P220" s="13"/>
      <c r="Q220" s="13"/>
      <c r="R220" s="13"/>
      <c r="S220" s="13"/>
      <c r="T220" s="13"/>
      <c r="U220" s="13"/>
      <c r="V220" s="13"/>
      <c r="W220" s="13"/>
      <c r="X220" s="13"/>
      <c r="Y220" s="13"/>
      <c r="Z220" s="13"/>
      <c r="AA220" s="13"/>
      <c r="AB220" s="13"/>
      <c r="AC220" s="13"/>
    </row>
    <row r="221" spans="1:29" ht="15.75" customHeight="1" x14ac:dyDescent="0.2">
      <c r="A221" s="13"/>
      <c r="B221" s="13"/>
      <c r="C221" s="182"/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</row>
    <row r="222" spans="1:29" ht="15.75" customHeight="1" x14ac:dyDescent="0.2">
      <c r="A222" s="13"/>
      <c r="B222" s="13"/>
      <c r="C222" s="182"/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</row>
    <row r="223" spans="1:29" ht="15.75" customHeight="1" x14ac:dyDescent="0.2">
      <c r="A223" s="13"/>
      <c r="B223" s="13"/>
      <c r="C223" s="182"/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</row>
    <row r="224" spans="1:29" ht="15.75" customHeight="1" x14ac:dyDescent="0.2">
      <c r="A224" s="13"/>
      <c r="B224" s="13"/>
      <c r="C224" s="182"/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</row>
    <row r="225" spans="1:29" ht="15.75" customHeight="1" x14ac:dyDescent="0.2">
      <c r="A225" s="13"/>
      <c r="B225" s="13"/>
      <c r="C225" s="182"/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</row>
    <row r="226" spans="1:29" ht="15.75" customHeight="1" x14ac:dyDescent="0.2">
      <c r="A226" s="13"/>
      <c r="B226" s="13"/>
      <c r="C226" s="182"/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</row>
    <row r="227" spans="1:29" ht="15.75" customHeight="1" x14ac:dyDescent="0.2">
      <c r="A227" s="13"/>
      <c r="B227" s="13"/>
      <c r="C227" s="182"/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</row>
    <row r="228" spans="1:29" ht="15.75" customHeight="1" x14ac:dyDescent="0.2">
      <c r="A228" s="13"/>
      <c r="B228" s="13"/>
      <c r="C228" s="182"/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</row>
    <row r="229" spans="1:29" ht="15.75" customHeight="1" x14ac:dyDescent="0.2">
      <c r="A229" s="13"/>
      <c r="B229" s="13"/>
      <c r="C229" s="182"/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</row>
    <row r="230" spans="1:29" ht="15.75" customHeight="1" x14ac:dyDescent="0.2">
      <c r="A230" s="13"/>
      <c r="B230" s="13"/>
      <c r="C230" s="182"/>
      <c r="D230" s="13"/>
      <c r="E230" s="13"/>
      <c r="F230" s="13"/>
      <c r="G230" s="13"/>
      <c r="H230" s="13"/>
      <c r="I230" s="13"/>
      <c r="J230" s="13"/>
      <c r="K230" s="13"/>
      <c r="L230" s="13"/>
      <c r="M230" s="13"/>
      <c r="N230" s="13"/>
      <c r="O230" s="13"/>
      <c r="P230" s="13"/>
      <c r="Q230" s="13"/>
      <c r="R230" s="13"/>
      <c r="S230" s="13"/>
      <c r="T230" s="13"/>
      <c r="U230" s="13"/>
      <c r="V230" s="13"/>
      <c r="W230" s="13"/>
      <c r="X230" s="13"/>
      <c r="Y230" s="13"/>
      <c r="Z230" s="13"/>
      <c r="AA230" s="13"/>
      <c r="AB230" s="13"/>
      <c r="AC230" s="13"/>
    </row>
    <row r="231" spans="1:29" ht="15.75" customHeight="1" x14ac:dyDescent="0.2">
      <c r="A231" s="13"/>
      <c r="B231" s="13"/>
      <c r="C231" s="182"/>
      <c r="D231" s="13"/>
      <c r="E231" s="13"/>
      <c r="F231" s="13"/>
      <c r="G231" s="13"/>
      <c r="H231" s="13"/>
      <c r="I231" s="13"/>
      <c r="J231" s="13"/>
      <c r="K231" s="13"/>
      <c r="L231" s="13"/>
      <c r="M231" s="13"/>
      <c r="N231" s="13"/>
      <c r="O231" s="13"/>
      <c r="P231" s="13"/>
      <c r="Q231" s="13"/>
      <c r="R231" s="13"/>
      <c r="S231" s="13"/>
      <c r="T231" s="13"/>
      <c r="U231" s="13"/>
      <c r="V231" s="13"/>
      <c r="W231" s="13"/>
      <c r="X231" s="13"/>
      <c r="Y231" s="13"/>
      <c r="Z231" s="13"/>
      <c r="AA231" s="13"/>
      <c r="AB231" s="13"/>
      <c r="AC231" s="13"/>
    </row>
    <row r="232" spans="1:29" ht="15.75" customHeight="1" x14ac:dyDescent="0.2">
      <c r="A232" s="13"/>
      <c r="B232" s="13"/>
      <c r="C232" s="182"/>
      <c r="D232" s="13"/>
      <c r="E232" s="13"/>
      <c r="F232" s="13"/>
      <c r="G232" s="13"/>
      <c r="H232" s="13"/>
      <c r="I232" s="13"/>
      <c r="J232" s="13"/>
      <c r="K232" s="13"/>
      <c r="L232" s="13"/>
      <c r="M232" s="13"/>
      <c r="N232" s="13"/>
      <c r="O232" s="13"/>
      <c r="P232" s="13"/>
      <c r="Q232" s="13"/>
      <c r="R232" s="13"/>
      <c r="S232" s="13"/>
      <c r="T232" s="13"/>
      <c r="U232" s="13"/>
      <c r="V232" s="13"/>
      <c r="W232" s="13"/>
      <c r="X232" s="13"/>
      <c r="Y232" s="13"/>
      <c r="Z232" s="13"/>
      <c r="AA232" s="13"/>
      <c r="AB232" s="13"/>
      <c r="AC232" s="13"/>
    </row>
    <row r="233" spans="1:29" ht="15.75" customHeight="1" x14ac:dyDescent="0.2">
      <c r="A233" s="13"/>
      <c r="B233" s="13"/>
      <c r="C233" s="182"/>
      <c r="D233" s="13"/>
      <c r="E233" s="13"/>
      <c r="F233" s="13"/>
      <c r="G233" s="13"/>
      <c r="H233" s="13"/>
      <c r="I233" s="13"/>
      <c r="J233" s="13"/>
      <c r="K233" s="13"/>
      <c r="L233" s="13"/>
      <c r="M233" s="13"/>
      <c r="N233" s="13"/>
      <c r="O233" s="13"/>
      <c r="P233" s="13"/>
      <c r="Q233" s="13"/>
      <c r="R233" s="13"/>
      <c r="S233" s="13"/>
      <c r="T233" s="13"/>
      <c r="U233" s="13"/>
      <c r="V233" s="13"/>
      <c r="W233" s="13"/>
      <c r="X233" s="13"/>
      <c r="Y233" s="13"/>
      <c r="Z233" s="13"/>
      <c r="AA233" s="13"/>
      <c r="AB233" s="13"/>
      <c r="AC233" s="13"/>
    </row>
    <row r="234" spans="1:29" ht="15.75" customHeight="1" x14ac:dyDescent="0.2">
      <c r="A234" s="13"/>
      <c r="B234" s="13"/>
      <c r="C234" s="182"/>
      <c r="D234" s="13"/>
      <c r="E234" s="13"/>
      <c r="F234" s="13"/>
      <c r="G234" s="13"/>
      <c r="H234" s="13"/>
      <c r="I234" s="13"/>
      <c r="J234" s="13"/>
      <c r="K234" s="13"/>
      <c r="L234" s="13"/>
      <c r="M234" s="13"/>
      <c r="N234" s="13"/>
      <c r="O234" s="13"/>
      <c r="P234" s="13"/>
      <c r="Q234" s="13"/>
      <c r="R234" s="13"/>
      <c r="S234" s="13"/>
      <c r="T234" s="13"/>
      <c r="U234" s="13"/>
      <c r="V234" s="13"/>
      <c r="W234" s="13"/>
      <c r="X234" s="13"/>
      <c r="Y234" s="13"/>
      <c r="Z234" s="13"/>
      <c r="AA234" s="13"/>
      <c r="AB234" s="13"/>
      <c r="AC234" s="13"/>
    </row>
    <row r="235" spans="1:29" ht="15.75" customHeight="1" x14ac:dyDescent="0.2">
      <c r="A235" s="13"/>
      <c r="B235" s="13"/>
      <c r="C235" s="182"/>
      <c r="D235" s="13"/>
      <c r="E235" s="13"/>
      <c r="F235" s="13"/>
      <c r="G235" s="13"/>
      <c r="H235" s="13"/>
      <c r="I235" s="13"/>
      <c r="J235" s="13"/>
      <c r="K235" s="13"/>
      <c r="L235" s="13"/>
      <c r="M235" s="13"/>
      <c r="N235" s="13"/>
      <c r="O235" s="13"/>
      <c r="P235" s="13"/>
      <c r="Q235" s="13"/>
      <c r="R235" s="13"/>
      <c r="S235" s="13"/>
      <c r="T235" s="13"/>
      <c r="U235" s="13"/>
      <c r="V235" s="13"/>
      <c r="W235" s="13"/>
      <c r="X235" s="13"/>
      <c r="Y235" s="13"/>
      <c r="Z235" s="13"/>
      <c r="AA235" s="13"/>
      <c r="AB235" s="13"/>
      <c r="AC235" s="13"/>
    </row>
    <row r="236" spans="1:29" ht="15.75" customHeight="1" x14ac:dyDescent="0.2">
      <c r="A236" s="13"/>
      <c r="B236" s="13"/>
      <c r="C236" s="182"/>
      <c r="D236" s="13"/>
      <c r="E236" s="13"/>
      <c r="F236" s="13"/>
      <c r="G236" s="13"/>
      <c r="H236" s="13"/>
      <c r="I236" s="13"/>
      <c r="J236" s="13"/>
      <c r="K236" s="13"/>
      <c r="L236" s="13"/>
      <c r="M236" s="13"/>
      <c r="N236" s="13"/>
      <c r="O236" s="13"/>
      <c r="P236" s="13"/>
      <c r="Q236" s="13"/>
      <c r="R236" s="13"/>
      <c r="S236" s="13"/>
      <c r="T236" s="13"/>
      <c r="U236" s="13"/>
      <c r="V236" s="13"/>
      <c r="W236" s="13"/>
      <c r="X236" s="13"/>
      <c r="Y236" s="13"/>
      <c r="Z236" s="13"/>
      <c r="AA236" s="13"/>
      <c r="AB236" s="13"/>
      <c r="AC236" s="13"/>
    </row>
    <row r="237" spans="1:29" ht="15.75" customHeight="1" x14ac:dyDescent="0.2">
      <c r="A237" s="13"/>
      <c r="B237" s="13"/>
      <c r="C237" s="182"/>
      <c r="D237" s="13"/>
      <c r="E237" s="13"/>
      <c r="F237" s="13"/>
      <c r="G237" s="13"/>
      <c r="H237" s="13"/>
      <c r="I237" s="13"/>
      <c r="J237" s="13"/>
      <c r="K237" s="13"/>
      <c r="L237" s="13"/>
      <c r="M237" s="13"/>
      <c r="N237" s="13"/>
      <c r="O237" s="13"/>
      <c r="P237" s="13"/>
      <c r="Q237" s="13"/>
      <c r="R237" s="13"/>
      <c r="S237" s="13"/>
      <c r="T237" s="13"/>
      <c r="U237" s="13"/>
      <c r="V237" s="13"/>
      <c r="W237" s="13"/>
      <c r="X237" s="13"/>
      <c r="Y237" s="13"/>
      <c r="Z237" s="13"/>
      <c r="AA237" s="13"/>
      <c r="AB237" s="13"/>
      <c r="AC237" s="13"/>
    </row>
    <row r="238" spans="1:29" ht="15.75" customHeight="1" x14ac:dyDescent="0.2">
      <c r="A238" s="13"/>
      <c r="B238" s="13"/>
      <c r="C238" s="182"/>
      <c r="D238" s="13"/>
      <c r="E238" s="13"/>
      <c r="F238" s="13"/>
      <c r="G238" s="13"/>
      <c r="H238" s="13"/>
      <c r="I238" s="13"/>
      <c r="J238" s="13"/>
      <c r="K238" s="13"/>
      <c r="L238" s="13"/>
      <c r="M238" s="13"/>
      <c r="N238" s="13"/>
      <c r="O238" s="13"/>
      <c r="P238" s="13"/>
      <c r="Q238" s="13"/>
      <c r="R238" s="13"/>
      <c r="S238" s="13"/>
      <c r="T238" s="13"/>
      <c r="U238" s="13"/>
      <c r="V238" s="13"/>
      <c r="W238" s="13"/>
      <c r="X238" s="13"/>
      <c r="Y238" s="13"/>
      <c r="Z238" s="13"/>
      <c r="AA238" s="13"/>
      <c r="AB238" s="13"/>
      <c r="AC238" s="13"/>
    </row>
    <row r="239" spans="1:29" ht="15.75" customHeight="1" x14ac:dyDescent="0.2">
      <c r="A239" s="13"/>
      <c r="B239" s="13"/>
      <c r="C239" s="182"/>
      <c r="D239" s="13"/>
      <c r="E239" s="13"/>
      <c r="F239" s="13"/>
      <c r="G239" s="13"/>
      <c r="H239" s="13"/>
      <c r="I239" s="13"/>
      <c r="J239" s="13"/>
      <c r="K239" s="13"/>
      <c r="L239" s="13"/>
      <c r="M239" s="13"/>
      <c r="N239" s="13"/>
      <c r="O239" s="13"/>
      <c r="P239" s="13"/>
      <c r="Q239" s="13"/>
      <c r="R239" s="13"/>
      <c r="S239" s="13"/>
      <c r="T239" s="13"/>
      <c r="U239" s="13"/>
      <c r="V239" s="13"/>
      <c r="W239" s="13"/>
      <c r="X239" s="13"/>
      <c r="Y239" s="13"/>
      <c r="Z239" s="13"/>
      <c r="AA239" s="13"/>
    </row>
    <row r="240" spans="1:29" ht="15.75" customHeight="1" x14ac:dyDescent="0.2">
      <c r="A240" s="13"/>
      <c r="B240" s="13"/>
      <c r="C240" s="182"/>
      <c r="D240" s="13"/>
      <c r="E240" s="13"/>
      <c r="F240" s="13"/>
      <c r="G240" s="13"/>
      <c r="H240" s="13"/>
      <c r="I240" s="13"/>
      <c r="J240" s="13"/>
      <c r="K240" s="13"/>
      <c r="L240" s="13"/>
      <c r="M240" s="13"/>
      <c r="N240" s="13"/>
      <c r="O240" s="13"/>
      <c r="P240" s="13"/>
      <c r="Q240" s="13"/>
      <c r="R240" s="13"/>
      <c r="S240" s="13"/>
      <c r="T240" s="13"/>
      <c r="U240" s="13"/>
      <c r="V240" s="13"/>
      <c r="W240" s="13"/>
      <c r="X240" s="13"/>
      <c r="Y240" s="13"/>
      <c r="Z240" s="13"/>
      <c r="AA240" s="13"/>
    </row>
    <row r="241" spans="1:27" ht="15.75" customHeight="1" x14ac:dyDescent="0.2">
      <c r="A241" s="13"/>
      <c r="B241" s="13"/>
      <c r="C241" s="182"/>
      <c r="D241" s="13"/>
      <c r="E241" s="13"/>
      <c r="F241" s="13"/>
      <c r="G241" s="13"/>
      <c r="H241" s="13"/>
      <c r="I241" s="13"/>
      <c r="J241" s="13"/>
      <c r="K241" s="13"/>
      <c r="L241" s="13"/>
      <c r="M241" s="13"/>
      <c r="N241" s="13"/>
      <c r="O241" s="13"/>
      <c r="P241" s="13"/>
      <c r="Q241" s="13"/>
      <c r="R241" s="13"/>
      <c r="S241" s="13"/>
      <c r="T241" s="13"/>
      <c r="U241" s="13"/>
      <c r="V241" s="13"/>
      <c r="W241" s="13"/>
      <c r="X241" s="13"/>
      <c r="Y241" s="13"/>
      <c r="Z241" s="13"/>
      <c r="AA241" s="13"/>
    </row>
    <row r="242" spans="1:27" ht="15.75" customHeight="1" x14ac:dyDescent="0.2">
      <c r="A242" s="13"/>
      <c r="B242" s="13"/>
      <c r="C242" s="182"/>
      <c r="D242" s="13"/>
      <c r="E242" s="13"/>
      <c r="F242" s="13"/>
      <c r="G242" s="13"/>
      <c r="H242" s="13"/>
      <c r="I242" s="13"/>
      <c r="J242" s="13"/>
      <c r="K242" s="13"/>
      <c r="L242" s="13"/>
      <c r="M242" s="13"/>
      <c r="N242" s="13"/>
      <c r="O242" s="13"/>
      <c r="P242" s="13"/>
      <c r="Q242" s="13"/>
      <c r="R242" s="13"/>
      <c r="S242" s="13"/>
      <c r="T242" s="13"/>
      <c r="U242" s="13"/>
      <c r="V242" s="13"/>
      <c r="W242" s="13"/>
      <c r="X242" s="13"/>
      <c r="Y242" s="13"/>
      <c r="Z242" s="13"/>
      <c r="AA242" s="13"/>
    </row>
    <row r="243" spans="1:27" ht="15.75" customHeight="1" x14ac:dyDescent="0.2">
      <c r="A243" s="13"/>
      <c r="B243" s="13"/>
      <c r="C243" s="182"/>
      <c r="D243" s="13"/>
      <c r="E243" s="13"/>
      <c r="F243" s="13"/>
      <c r="G243" s="13"/>
      <c r="H243" s="13"/>
      <c r="I243" s="13"/>
      <c r="J243" s="13"/>
      <c r="K243" s="13"/>
      <c r="L243" s="13"/>
      <c r="M243" s="13"/>
      <c r="N243" s="13"/>
      <c r="O243" s="13"/>
      <c r="P243" s="13"/>
      <c r="Q243" s="13"/>
      <c r="R243" s="13"/>
      <c r="S243" s="13"/>
      <c r="T243" s="13"/>
      <c r="U243" s="13"/>
      <c r="V243" s="13"/>
      <c r="W243" s="13"/>
      <c r="X243" s="13"/>
      <c r="Y243" s="13"/>
      <c r="Z243" s="13"/>
      <c r="AA243" s="13"/>
    </row>
    <row r="244" spans="1:27" ht="15.75" customHeight="1" x14ac:dyDescent="0.2">
      <c r="A244" s="13"/>
      <c r="B244" s="13"/>
      <c r="C244" s="182"/>
      <c r="D244" s="13"/>
      <c r="E244" s="13"/>
      <c r="F244" s="13"/>
      <c r="G244" s="13"/>
      <c r="H244" s="13"/>
      <c r="I244" s="13"/>
      <c r="J244" s="13"/>
      <c r="K244" s="13"/>
      <c r="L244" s="13"/>
      <c r="M244" s="13"/>
      <c r="N244" s="13"/>
      <c r="O244" s="13"/>
      <c r="P244" s="13"/>
      <c r="Q244" s="13"/>
      <c r="R244" s="13"/>
      <c r="S244" s="13"/>
      <c r="T244" s="13"/>
      <c r="U244" s="13"/>
      <c r="V244" s="13"/>
      <c r="W244" s="13"/>
      <c r="X244" s="13"/>
      <c r="Y244" s="13"/>
      <c r="Z244" s="13"/>
      <c r="AA244" s="13"/>
    </row>
    <row r="245" spans="1:27" ht="15.75" customHeight="1" x14ac:dyDescent="0.2">
      <c r="A245" s="13"/>
      <c r="B245" s="13"/>
      <c r="C245" s="182"/>
      <c r="D245" s="13"/>
      <c r="E245" s="13"/>
      <c r="F245" s="13"/>
      <c r="G245" s="13"/>
      <c r="H245" s="13"/>
      <c r="I245" s="13"/>
      <c r="J245" s="13"/>
      <c r="K245" s="13"/>
      <c r="L245" s="13"/>
      <c r="M245" s="13"/>
      <c r="N245" s="13"/>
      <c r="O245" s="13"/>
      <c r="P245" s="13"/>
      <c r="Q245" s="13"/>
      <c r="R245" s="13"/>
      <c r="S245" s="13"/>
      <c r="T245" s="13"/>
      <c r="U245" s="13"/>
      <c r="V245" s="13"/>
      <c r="W245" s="13"/>
      <c r="X245" s="13"/>
      <c r="Y245" s="13"/>
      <c r="Z245" s="13"/>
      <c r="AA245" s="13"/>
    </row>
    <row r="246" spans="1:27" ht="15.75" customHeight="1" x14ac:dyDescent="0.2">
      <c r="A246" s="13"/>
      <c r="B246" s="13"/>
      <c r="C246" s="182"/>
      <c r="D246" s="13"/>
      <c r="E246" s="13"/>
      <c r="F246" s="13"/>
      <c r="G246" s="13"/>
      <c r="H246" s="13"/>
      <c r="I246" s="13"/>
      <c r="J246" s="13"/>
      <c r="K246" s="13"/>
      <c r="L246" s="13"/>
      <c r="M246" s="13"/>
      <c r="N246" s="13"/>
      <c r="O246" s="13"/>
      <c r="P246" s="13"/>
      <c r="Q246" s="13"/>
      <c r="R246" s="13"/>
      <c r="S246" s="13"/>
      <c r="T246" s="13"/>
      <c r="U246" s="13"/>
      <c r="V246" s="13"/>
      <c r="W246" s="13"/>
      <c r="X246" s="13"/>
      <c r="Y246" s="13"/>
      <c r="Z246" s="13"/>
      <c r="AA246" s="13"/>
    </row>
    <row r="247" spans="1:27" ht="15.75" customHeight="1" x14ac:dyDescent="0.2">
      <c r="A247" s="13"/>
      <c r="B247" s="13"/>
      <c r="C247" s="182"/>
      <c r="D247" s="13"/>
      <c r="E247" s="13"/>
      <c r="F247" s="13"/>
      <c r="G247" s="13"/>
      <c r="H247" s="13"/>
      <c r="I247" s="13"/>
      <c r="J247" s="13"/>
      <c r="K247" s="13"/>
      <c r="L247" s="13"/>
      <c r="M247" s="13"/>
      <c r="N247" s="13"/>
      <c r="O247" s="13"/>
      <c r="P247" s="13"/>
      <c r="Q247" s="13"/>
      <c r="R247" s="13"/>
      <c r="S247" s="13"/>
      <c r="T247" s="13"/>
      <c r="U247" s="13"/>
      <c r="V247" s="13"/>
      <c r="W247" s="13"/>
      <c r="X247" s="13"/>
      <c r="Y247" s="13"/>
      <c r="Z247" s="13"/>
      <c r="AA247" s="13"/>
    </row>
    <row r="248" spans="1:27" ht="15.75" customHeight="1" x14ac:dyDescent="0.2">
      <c r="A248" s="13"/>
      <c r="B248" s="13"/>
      <c r="C248" s="182"/>
      <c r="D248" s="13"/>
      <c r="E248" s="13"/>
      <c r="F248" s="13"/>
      <c r="G248" s="13"/>
      <c r="H248" s="13"/>
      <c r="I248" s="13"/>
      <c r="J248" s="13"/>
      <c r="K248" s="13"/>
      <c r="L248" s="13"/>
      <c r="M248" s="13"/>
      <c r="N248" s="13"/>
      <c r="O248" s="13"/>
      <c r="P248" s="13"/>
      <c r="Q248" s="13"/>
      <c r="R248" s="13"/>
      <c r="S248" s="13"/>
      <c r="T248" s="13"/>
      <c r="U248" s="13"/>
      <c r="V248" s="13"/>
      <c r="W248" s="13"/>
      <c r="X248" s="13"/>
      <c r="Y248" s="13"/>
      <c r="Z248" s="13"/>
      <c r="AA248" s="13"/>
    </row>
    <row r="249" spans="1:27" ht="15.75" customHeight="1" x14ac:dyDescent="0.2">
      <c r="A249" s="13"/>
      <c r="B249" s="13"/>
      <c r="C249" s="182"/>
      <c r="D249" s="13"/>
      <c r="E249" s="13"/>
      <c r="F249" s="13"/>
      <c r="G249" s="13"/>
      <c r="H249" s="13"/>
      <c r="I249" s="13"/>
      <c r="J249" s="13"/>
      <c r="K249" s="13"/>
      <c r="L249" s="13"/>
      <c r="M249" s="13"/>
      <c r="N249" s="13"/>
      <c r="O249" s="13"/>
      <c r="P249" s="13"/>
      <c r="Q249" s="13"/>
      <c r="R249" s="13"/>
      <c r="S249" s="13"/>
      <c r="T249" s="13"/>
      <c r="U249" s="13"/>
      <c r="V249" s="13"/>
      <c r="W249" s="13"/>
      <c r="X249" s="13"/>
      <c r="Y249" s="13"/>
      <c r="Z249" s="13"/>
      <c r="AA249" s="13"/>
    </row>
    <row r="250" spans="1:27" ht="15.75" customHeight="1" x14ac:dyDescent="0.2">
      <c r="A250" s="13"/>
      <c r="B250" s="13"/>
      <c r="C250" s="182"/>
      <c r="D250" s="13"/>
      <c r="E250" s="13"/>
      <c r="F250" s="13"/>
      <c r="G250" s="13"/>
      <c r="H250" s="13"/>
      <c r="I250" s="13"/>
      <c r="J250" s="13"/>
      <c r="K250" s="13"/>
      <c r="L250" s="13"/>
      <c r="M250" s="13"/>
      <c r="N250" s="13"/>
      <c r="O250" s="13"/>
      <c r="P250" s="13"/>
      <c r="Q250" s="13"/>
      <c r="R250" s="13"/>
      <c r="S250" s="13"/>
      <c r="T250" s="13"/>
      <c r="U250" s="13"/>
      <c r="V250" s="13"/>
      <c r="W250" s="13"/>
      <c r="X250" s="13"/>
      <c r="Y250" s="13"/>
      <c r="Z250" s="13"/>
      <c r="AA250" s="13"/>
    </row>
    <row r="251" spans="1:27" ht="15.75" customHeight="1" x14ac:dyDescent="0.2">
      <c r="A251" s="13"/>
      <c r="B251" s="13"/>
      <c r="C251" s="182"/>
      <c r="D251" s="13"/>
      <c r="E251" s="13"/>
      <c r="F251" s="13"/>
      <c r="G251" s="13"/>
      <c r="H251" s="13"/>
      <c r="I251" s="13"/>
      <c r="J251" s="13"/>
      <c r="K251" s="13"/>
      <c r="L251" s="13"/>
      <c r="M251" s="13"/>
      <c r="N251" s="13"/>
      <c r="O251" s="13"/>
      <c r="P251" s="13"/>
      <c r="Q251" s="13"/>
      <c r="R251" s="13"/>
      <c r="S251" s="13"/>
      <c r="T251" s="13"/>
      <c r="U251" s="13"/>
      <c r="V251" s="13"/>
      <c r="W251" s="13"/>
      <c r="X251" s="13"/>
      <c r="Y251" s="13"/>
      <c r="Z251" s="13"/>
      <c r="AA251" s="13"/>
    </row>
    <row r="252" spans="1:27" ht="15.75" customHeight="1" x14ac:dyDescent="0.2">
      <c r="A252" s="13"/>
      <c r="B252" s="13"/>
      <c r="C252" s="182"/>
      <c r="D252" s="13"/>
      <c r="E252" s="13"/>
      <c r="F252" s="13"/>
      <c r="G252" s="13"/>
      <c r="H252" s="13"/>
      <c r="I252" s="13"/>
      <c r="J252" s="13"/>
      <c r="K252" s="13"/>
      <c r="L252" s="13"/>
      <c r="M252" s="13"/>
      <c r="N252" s="13"/>
      <c r="O252" s="13"/>
      <c r="P252" s="13"/>
      <c r="Q252" s="13"/>
      <c r="R252" s="13"/>
      <c r="S252" s="13"/>
      <c r="T252" s="13"/>
      <c r="U252" s="13"/>
      <c r="V252" s="13"/>
      <c r="W252" s="13"/>
      <c r="X252" s="13"/>
      <c r="Y252" s="13"/>
      <c r="Z252" s="13"/>
      <c r="AA252" s="13"/>
    </row>
    <row r="253" spans="1:27" ht="15.75" customHeight="1" x14ac:dyDescent="0.2">
      <c r="A253" s="13"/>
      <c r="B253" s="13"/>
      <c r="C253" s="182"/>
      <c r="D253" s="13"/>
      <c r="E253" s="13"/>
      <c r="F253" s="13"/>
      <c r="G253" s="13"/>
      <c r="H253" s="13"/>
      <c r="I253" s="13"/>
      <c r="J253" s="13"/>
      <c r="K253" s="13"/>
      <c r="L253" s="13"/>
      <c r="M253" s="13"/>
      <c r="N253" s="13"/>
      <c r="O253" s="13"/>
      <c r="P253" s="13"/>
      <c r="Q253" s="13"/>
      <c r="R253" s="13"/>
      <c r="S253" s="13"/>
      <c r="T253" s="13"/>
      <c r="U253" s="13"/>
      <c r="V253" s="13"/>
      <c r="W253" s="13"/>
      <c r="X253" s="13"/>
      <c r="Y253" s="13"/>
      <c r="Z253" s="13"/>
      <c r="AA253" s="13"/>
    </row>
    <row r="254" spans="1:27" ht="15.75" customHeight="1" x14ac:dyDescent="0.2">
      <c r="A254" s="13"/>
      <c r="B254" s="13"/>
      <c r="C254" s="182"/>
      <c r="D254" s="13"/>
      <c r="E254" s="13"/>
      <c r="F254" s="13"/>
      <c r="G254" s="13"/>
      <c r="H254" s="13"/>
      <c r="I254" s="13"/>
      <c r="J254" s="13"/>
      <c r="K254" s="13"/>
      <c r="L254" s="13"/>
      <c r="M254" s="13"/>
      <c r="N254" s="13"/>
      <c r="O254" s="13"/>
      <c r="P254" s="13"/>
      <c r="Q254" s="13"/>
      <c r="R254" s="13"/>
      <c r="S254" s="13"/>
      <c r="T254" s="13"/>
      <c r="U254" s="13"/>
      <c r="V254" s="13"/>
      <c r="W254" s="13"/>
      <c r="X254" s="13"/>
      <c r="Y254" s="13"/>
      <c r="Z254" s="13"/>
      <c r="AA254" s="13"/>
    </row>
    <row r="255" spans="1:27" ht="15.75" customHeight="1" x14ac:dyDescent="0.2">
      <c r="A255" s="13"/>
      <c r="B255" s="13"/>
      <c r="C255" s="182"/>
      <c r="D255" s="13"/>
      <c r="E255" s="13"/>
      <c r="F255" s="13"/>
      <c r="G255" s="13"/>
      <c r="H255" s="13"/>
      <c r="I255" s="13"/>
      <c r="J255" s="13"/>
      <c r="K255" s="13"/>
      <c r="L255" s="13"/>
      <c r="M255" s="13"/>
      <c r="N255" s="13"/>
      <c r="O255" s="13"/>
      <c r="P255" s="13"/>
      <c r="Q255" s="13"/>
      <c r="R255" s="13"/>
      <c r="S255" s="13"/>
      <c r="T255" s="13"/>
      <c r="U255" s="13"/>
      <c r="V255" s="13"/>
      <c r="W255" s="13"/>
      <c r="X255" s="13"/>
      <c r="Y255" s="13"/>
      <c r="Z255" s="13"/>
      <c r="AA255" s="13"/>
    </row>
    <row r="256" spans="1:27" ht="15.75" customHeight="1" x14ac:dyDescent="0.2">
      <c r="A256" s="13"/>
      <c r="B256" s="13"/>
      <c r="C256" s="182"/>
      <c r="D256" s="13"/>
      <c r="E256" s="13"/>
      <c r="F256" s="13"/>
      <c r="G256" s="13"/>
      <c r="H256" s="13"/>
      <c r="I256" s="13"/>
      <c r="J256" s="13"/>
      <c r="K256" s="13"/>
      <c r="L256" s="13"/>
      <c r="M256" s="13"/>
      <c r="N256" s="13"/>
      <c r="O256" s="13"/>
      <c r="P256" s="13"/>
      <c r="Q256" s="13"/>
      <c r="R256" s="13"/>
      <c r="S256" s="13"/>
      <c r="T256" s="13"/>
      <c r="U256" s="13"/>
      <c r="V256" s="13"/>
      <c r="W256" s="13"/>
      <c r="X256" s="13"/>
      <c r="Y256" s="13"/>
      <c r="Z256" s="13"/>
      <c r="AA256" s="13"/>
    </row>
    <row r="257" spans="1:27" ht="15.75" customHeight="1" x14ac:dyDescent="0.2">
      <c r="A257" s="13"/>
      <c r="B257" s="13"/>
      <c r="C257" s="182"/>
      <c r="D257" s="13"/>
      <c r="E257" s="13"/>
      <c r="F257" s="13"/>
      <c r="G257" s="13"/>
      <c r="H257" s="13"/>
      <c r="I257" s="13"/>
      <c r="J257" s="13"/>
      <c r="K257" s="13"/>
      <c r="L257" s="13"/>
      <c r="M257" s="13"/>
      <c r="N257" s="13"/>
      <c r="O257" s="13"/>
      <c r="P257" s="13"/>
      <c r="Q257" s="13"/>
      <c r="R257" s="13"/>
      <c r="S257" s="13"/>
      <c r="T257" s="13"/>
      <c r="U257" s="13"/>
      <c r="V257" s="13"/>
      <c r="W257" s="13"/>
      <c r="X257" s="13"/>
      <c r="Y257" s="13"/>
      <c r="Z257" s="13"/>
      <c r="AA257" s="13"/>
    </row>
    <row r="258" spans="1:27" ht="15.75" customHeight="1" x14ac:dyDescent="0.2">
      <c r="A258" s="13"/>
      <c r="B258" s="13"/>
      <c r="C258" s="182"/>
      <c r="D258" s="13"/>
      <c r="E258" s="13"/>
      <c r="F258" s="13"/>
      <c r="G258" s="13"/>
      <c r="H258" s="13"/>
      <c r="I258" s="13"/>
      <c r="J258" s="13"/>
      <c r="K258" s="13"/>
      <c r="L258" s="13"/>
      <c r="M258" s="13"/>
      <c r="N258" s="13"/>
      <c r="O258" s="13"/>
      <c r="P258" s="13"/>
      <c r="Q258" s="13"/>
      <c r="R258" s="13"/>
      <c r="S258" s="13"/>
      <c r="T258" s="13"/>
      <c r="U258" s="13"/>
      <c r="V258" s="13"/>
      <c r="W258" s="13"/>
      <c r="X258" s="13"/>
      <c r="Y258" s="13"/>
      <c r="Z258" s="13"/>
      <c r="AA258" s="13"/>
    </row>
    <row r="259" spans="1:27" ht="15.75" customHeight="1" x14ac:dyDescent="0.2">
      <c r="A259" s="13"/>
      <c r="B259" s="13"/>
      <c r="C259" s="182"/>
      <c r="D259" s="13"/>
      <c r="E259" s="13"/>
      <c r="F259" s="13"/>
      <c r="G259" s="13"/>
      <c r="H259" s="13"/>
      <c r="I259" s="13"/>
      <c r="J259" s="13"/>
      <c r="K259" s="13"/>
      <c r="L259" s="13"/>
      <c r="M259" s="13"/>
      <c r="N259" s="13"/>
      <c r="O259" s="13"/>
      <c r="P259" s="13"/>
      <c r="Q259" s="13"/>
      <c r="R259" s="13"/>
      <c r="S259" s="13"/>
      <c r="T259" s="13"/>
      <c r="U259" s="13"/>
      <c r="V259" s="13"/>
      <c r="W259" s="13"/>
      <c r="X259" s="13"/>
      <c r="Y259" s="13"/>
      <c r="Z259" s="13"/>
      <c r="AA259" s="13"/>
    </row>
    <row r="260" spans="1:27" ht="15.75" customHeight="1" x14ac:dyDescent="0.2">
      <c r="A260" s="13"/>
      <c r="B260" s="13"/>
      <c r="C260" s="182"/>
      <c r="D260" s="13"/>
      <c r="E260" s="13"/>
      <c r="F260" s="13"/>
      <c r="G260" s="13"/>
      <c r="H260" s="13"/>
      <c r="I260" s="13"/>
      <c r="J260" s="13"/>
      <c r="K260" s="13"/>
      <c r="L260" s="13"/>
      <c r="M260" s="13"/>
      <c r="N260" s="13"/>
      <c r="O260" s="13"/>
      <c r="P260" s="13"/>
      <c r="Q260" s="13"/>
      <c r="R260" s="13"/>
      <c r="S260" s="13"/>
      <c r="T260" s="13"/>
      <c r="U260" s="13"/>
      <c r="V260" s="13"/>
      <c r="W260" s="13"/>
      <c r="X260" s="13"/>
      <c r="Y260" s="13"/>
      <c r="Z260" s="13"/>
      <c r="AA260" s="13"/>
    </row>
    <row r="261" spans="1:27" ht="15.75" customHeight="1" x14ac:dyDescent="0.2">
      <c r="A261" s="13"/>
      <c r="B261" s="13"/>
      <c r="C261" s="182"/>
      <c r="D261" s="13"/>
      <c r="E261" s="13"/>
      <c r="F261" s="13"/>
      <c r="G261" s="13"/>
      <c r="H261" s="13"/>
      <c r="I261" s="13"/>
      <c r="J261" s="13"/>
      <c r="K261" s="13"/>
      <c r="L261" s="13"/>
      <c r="M261" s="13"/>
      <c r="N261" s="13"/>
      <c r="O261" s="13"/>
      <c r="P261" s="13"/>
      <c r="Q261" s="13"/>
      <c r="R261" s="13"/>
      <c r="S261" s="13"/>
      <c r="T261" s="13"/>
      <c r="U261" s="13"/>
      <c r="V261" s="13"/>
      <c r="W261" s="13"/>
      <c r="X261" s="13"/>
      <c r="Y261" s="13"/>
      <c r="Z261" s="13"/>
      <c r="AA261" s="13"/>
    </row>
    <row r="262" spans="1:27" ht="15.75" customHeight="1" x14ac:dyDescent="0.2">
      <c r="A262" s="13"/>
      <c r="B262" s="13"/>
      <c r="C262" s="182"/>
      <c r="D262" s="13"/>
      <c r="E262" s="13"/>
      <c r="F262" s="13"/>
      <c r="G262" s="13"/>
      <c r="H262" s="13"/>
      <c r="I262" s="13"/>
      <c r="J262" s="13"/>
      <c r="K262" s="13"/>
      <c r="L262" s="13"/>
      <c r="M262" s="13"/>
      <c r="N262" s="13"/>
      <c r="O262" s="13"/>
      <c r="P262" s="13"/>
      <c r="Q262" s="13"/>
      <c r="R262" s="13"/>
      <c r="S262" s="13"/>
      <c r="T262" s="13"/>
      <c r="U262" s="13"/>
      <c r="V262" s="13"/>
      <c r="W262" s="13"/>
      <c r="X262" s="13"/>
      <c r="Y262" s="13"/>
      <c r="Z262" s="13"/>
      <c r="AA262" s="13"/>
    </row>
    <row r="263" spans="1:27" ht="15.75" customHeight="1" x14ac:dyDescent="0.2">
      <c r="A263" s="13"/>
      <c r="B263" s="13"/>
      <c r="C263" s="182"/>
      <c r="D263" s="13"/>
      <c r="E263" s="13"/>
      <c r="F263" s="13"/>
      <c r="G263" s="13"/>
      <c r="H263" s="13"/>
      <c r="I263" s="13"/>
      <c r="J263" s="13"/>
      <c r="K263" s="13"/>
      <c r="L263" s="13"/>
      <c r="M263" s="13"/>
      <c r="N263" s="13"/>
      <c r="O263" s="13"/>
      <c r="P263" s="13"/>
      <c r="Q263" s="13"/>
      <c r="R263" s="13"/>
      <c r="S263" s="13"/>
      <c r="T263" s="13"/>
      <c r="U263" s="13"/>
      <c r="V263" s="13"/>
      <c r="W263" s="13"/>
      <c r="X263" s="13"/>
      <c r="Y263" s="13"/>
      <c r="Z263" s="13"/>
      <c r="AA263" s="13"/>
    </row>
    <row r="264" spans="1:27" ht="15.75" customHeight="1" x14ac:dyDescent="0.2">
      <c r="A264" s="13"/>
      <c r="B264" s="13"/>
      <c r="C264" s="182"/>
      <c r="D264" s="13"/>
      <c r="E264" s="13"/>
      <c r="F264" s="13"/>
      <c r="G264" s="13"/>
      <c r="H264" s="13"/>
      <c r="I264" s="13"/>
      <c r="J264" s="13"/>
      <c r="K264" s="13"/>
      <c r="L264" s="13"/>
      <c r="M264" s="13"/>
      <c r="N264" s="13"/>
      <c r="O264" s="13"/>
      <c r="P264" s="13"/>
      <c r="Q264" s="13"/>
      <c r="R264" s="13"/>
      <c r="S264" s="13"/>
      <c r="T264" s="13"/>
      <c r="U264" s="13"/>
      <c r="V264" s="13"/>
      <c r="W264" s="13"/>
      <c r="X264" s="13"/>
      <c r="Y264" s="13"/>
      <c r="Z264" s="13"/>
      <c r="AA264" s="13"/>
    </row>
    <row r="265" spans="1:27" ht="15.75" customHeight="1" x14ac:dyDescent="0.2">
      <c r="A265" s="13"/>
      <c r="B265" s="13"/>
      <c r="C265" s="182"/>
      <c r="D265" s="13"/>
      <c r="E265" s="13"/>
      <c r="F265" s="13"/>
      <c r="G265" s="13"/>
      <c r="H265" s="13"/>
      <c r="I265" s="13"/>
      <c r="J265" s="13"/>
      <c r="K265" s="13"/>
      <c r="L265" s="13"/>
      <c r="M265" s="13"/>
      <c r="N265" s="13"/>
      <c r="O265" s="13"/>
      <c r="P265" s="13"/>
      <c r="Q265" s="13"/>
      <c r="R265" s="13"/>
      <c r="S265" s="13"/>
      <c r="T265" s="13"/>
      <c r="U265" s="13"/>
      <c r="V265" s="13"/>
      <c r="W265" s="13"/>
      <c r="X265" s="13"/>
      <c r="Y265" s="13"/>
      <c r="Z265" s="13"/>
      <c r="AA265" s="13"/>
    </row>
    <row r="266" spans="1:27" ht="15.75" customHeight="1" x14ac:dyDescent="0.2">
      <c r="A266" s="13"/>
      <c r="B266" s="13"/>
      <c r="C266" s="182"/>
      <c r="D266" s="13"/>
      <c r="E266" s="13"/>
      <c r="F266" s="13"/>
      <c r="G266" s="13"/>
      <c r="H266" s="13"/>
      <c r="I266" s="13"/>
      <c r="J266" s="13"/>
      <c r="K266" s="13"/>
      <c r="L266" s="13"/>
      <c r="M266" s="13"/>
      <c r="N266" s="13"/>
      <c r="O266" s="13"/>
      <c r="P266" s="13"/>
      <c r="Q266" s="13"/>
      <c r="R266" s="13"/>
      <c r="S266" s="13"/>
      <c r="T266" s="13"/>
      <c r="U266" s="13"/>
      <c r="V266" s="13"/>
      <c r="W266" s="13"/>
      <c r="X266" s="13"/>
      <c r="Y266" s="13"/>
      <c r="Z266" s="13"/>
      <c r="AA266" s="13"/>
    </row>
    <row r="267" spans="1:27" ht="15.75" customHeight="1" x14ac:dyDescent="0.2">
      <c r="A267" s="13"/>
      <c r="B267" s="13"/>
      <c r="C267" s="182"/>
      <c r="D267" s="13"/>
      <c r="E267" s="13"/>
      <c r="F267" s="13"/>
      <c r="G267" s="13"/>
      <c r="H267" s="13"/>
      <c r="I267" s="13"/>
      <c r="J267" s="13"/>
      <c r="K267" s="13"/>
      <c r="L267" s="13"/>
      <c r="M267" s="13"/>
      <c r="N267" s="13"/>
      <c r="O267" s="13"/>
      <c r="P267" s="13"/>
      <c r="Q267" s="13"/>
      <c r="R267" s="13"/>
      <c r="S267" s="13"/>
      <c r="T267" s="13"/>
      <c r="U267" s="13"/>
      <c r="V267" s="13"/>
      <c r="W267" s="13"/>
      <c r="X267" s="13"/>
      <c r="Y267" s="13"/>
      <c r="Z267" s="13"/>
      <c r="AA267" s="13"/>
    </row>
    <row r="268" spans="1:27" ht="15.75" customHeight="1" x14ac:dyDescent="0.2">
      <c r="A268" s="13"/>
      <c r="B268" s="13"/>
      <c r="C268" s="182"/>
      <c r="D268" s="13"/>
      <c r="E268" s="13"/>
      <c r="F268" s="13"/>
      <c r="G268" s="13"/>
      <c r="H268" s="13"/>
      <c r="I268" s="13"/>
      <c r="J268" s="13"/>
      <c r="K268" s="13"/>
      <c r="L268" s="13"/>
      <c r="M268" s="13"/>
      <c r="N268" s="13"/>
      <c r="O268" s="13"/>
      <c r="P268" s="13"/>
      <c r="Q268" s="13"/>
      <c r="R268" s="13"/>
      <c r="S268" s="13"/>
      <c r="T268" s="13"/>
      <c r="U268" s="13"/>
      <c r="V268" s="13"/>
      <c r="W268" s="13"/>
      <c r="X268" s="13"/>
      <c r="Y268" s="13"/>
      <c r="Z268" s="13"/>
      <c r="AA268" s="13"/>
    </row>
    <row r="269" spans="1:27" ht="15.75" customHeight="1" x14ac:dyDescent="0.2">
      <c r="A269" s="13"/>
      <c r="B269" s="13"/>
      <c r="C269" s="182"/>
      <c r="D269" s="13"/>
      <c r="E269" s="13"/>
      <c r="F269" s="13"/>
      <c r="G269" s="13"/>
      <c r="H269" s="13"/>
      <c r="I269" s="13"/>
      <c r="J269" s="13"/>
      <c r="K269" s="13"/>
      <c r="L269" s="13"/>
      <c r="M269" s="13"/>
      <c r="N269" s="13"/>
      <c r="O269" s="13"/>
      <c r="P269" s="13"/>
      <c r="Q269" s="13"/>
      <c r="R269" s="13"/>
      <c r="S269" s="13"/>
      <c r="T269" s="13"/>
      <c r="U269" s="13"/>
      <c r="V269" s="13"/>
      <c r="W269" s="13"/>
      <c r="X269" s="13"/>
      <c r="Y269" s="13"/>
      <c r="Z269" s="13"/>
      <c r="AA269" s="13"/>
    </row>
    <row r="270" spans="1:27" ht="15.75" customHeight="1" x14ac:dyDescent="0.2">
      <c r="A270" s="13"/>
      <c r="B270" s="13"/>
      <c r="C270" s="182"/>
      <c r="D270" s="13"/>
      <c r="E270" s="13"/>
      <c r="F270" s="13"/>
      <c r="G270" s="13"/>
      <c r="H270" s="13"/>
      <c r="I270" s="13"/>
      <c r="J270" s="13"/>
      <c r="K270" s="13"/>
      <c r="L270" s="13"/>
      <c r="M270" s="13"/>
      <c r="N270" s="13"/>
      <c r="O270" s="13"/>
      <c r="P270" s="13"/>
      <c r="Q270" s="13"/>
      <c r="R270" s="13"/>
      <c r="S270" s="13"/>
      <c r="T270" s="13"/>
      <c r="U270" s="13"/>
      <c r="V270" s="13"/>
      <c r="W270" s="13"/>
      <c r="X270" s="13"/>
      <c r="Y270" s="13"/>
      <c r="Z270" s="13"/>
      <c r="AA270" s="13"/>
    </row>
    <row r="271" spans="1:27" ht="15.75" customHeight="1" x14ac:dyDescent="0.2">
      <c r="A271" s="13"/>
      <c r="B271" s="13"/>
      <c r="C271" s="182"/>
      <c r="D271" s="13"/>
      <c r="E271" s="13"/>
      <c r="F271" s="13"/>
      <c r="G271" s="13"/>
      <c r="H271" s="13"/>
      <c r="I271" s="13"/>
      <c r="J271" s="13"/>
      <c r="K271" s="13"/>
      <c r="L271" s="13"/>
      <c r="M271" s="13"/>
      <c r="N271" s="13"/>
      <c r="O271" s="13"/>
      <c r="P271" s="13"/>
      <c r="Q271" s="13"/>
      <c r="R271" s="13"/>
      <c r="S271" s="13"/>
      <c r="T271" s="13"/>
      <c r="U271" s="13"/>
      <c r="V271" s="13"/>
      <c r="W271" s="13"/>
      <c r="X271" s="13"/>
      <c r="Y271" s="13"/>
      <c r="Z271" s="13"/>
      <c r="AA271" s="13"/>
    </row>
    <row r="272" spans="1:27" ht="15.75" customHeight="1" x14ac:dyDescent="0.2">
      <c r="A272" s="13"/>
      <c r="B272" s="13"/>
      <c r="C272" s="182"/>
      <c r="D272" s="13"/>
      <c r="E272" s="13"/>
      <c r="F272" s="13"/>
      <c r="G272" s="13"/>
      <c r="H272" s="13"/>
      <c r="I272" s="13"/>
      <c r="J272" s="13"/>
      <c r="K272" s="13"/>
      <c r="L272" s="13"/>
      <c r="M272" s="13"/>
      <c r="N272" s="13"/>
      <c r="O272" s="13"/>
      <c r="P272" s="13"/>
      <c r="Q272" s="13"/>
      <c r="R272" s="13"/>
      <c r="S272" s="13"/>
      <c r="T272" s="13"/>
      <c r="U272" s="13"/>
      <c r="V272" s="13"/>
      <c r="W272" s="13"/>
      <c r="X272" s="13"/>
      <c r="Y272" s="13"/>
      <c r="Z272" s="13"/>
      <c r="AA272" s="13"/>
    </row>
    <row r="273" spans="1:27" ht="15.75" customHeight="1" x14ac:dyDescent="0.2">
      <c r="A273" s="13"/>
      <c r="B273" s="13"/>
      <c r="C273" s="182"/>
      <c r="D273" s="13"/>
      <c r="E273" s="13"/>
      <c r="F273" s="13"/>
      <c r="G273" s="13"/>
      <c r="H273" s="13"/>
      <c r="I273" s="13"/>
      <c r="J273" s="13"/>
      <c r="K273" s="13"/>
      <c r="L273" s="13"/>
      <c r="M273" s="13"/>
      <c r="N273" s="13"/>
      <c r="O273" s="13"/>
      <c r="P273" s="13"/>
      <c r="Q273" s="13"/>
      <c r="R273" s="13"/>
      <c r="S273" s="13"/>
      <c r="T273" s="13"/>
      <c r="U273" s="13"/>
      <c r="V273" s="13"/>
      <c r="W273" s="13"/>
      <c r="X273" s="13"/>
      <c r="Y273" s="13"/>
      <c r="Z273" s="13"/>
      <c r="AA273" s="13"/>
    </row>
    <row r="274" spans="1:27" ht="15.75" customHeight="1" x14ac:dyDescent="0.2">
      <c r="A274" s="13"/>
      <c r="B274" s="13"/>
      <c r="C274" s="182"/>
      <c r="D274" s="13"/>
      <c r="E274" s="13"/>
      <c r="F274" s="13"/>
      <c r="G274" s="13"/>
      <c r="H274" s="13"/>
      <c r="I274" s="13"/>
      <c r="J274" s="13"/>
      <c r="K274" s="13"/>
      <c r="L274" s="13"/>
      <c r="M274" s="13"/>
      <c r="N274" s="13"/>
      <c r="O274" s="13"/>
      <c r="P274" s="13"/>
      <c r="Q274" s="13"/>
      <c r="R274" s="13"/>
      <c r="S274" s="13"/>
      <c r="T274" s="13"/>
      <c r="U274" s="13"/>
      <c r="V274" s="13"/>
      <c r="W274" s="13"/>
      <c r="X274" s="13"/>
      <c r="Y274" s="13"/>
      <c r="Z274" s="13"/>
      <c r="AA274" s="13"/>
    </row>
    <row r="275" spans="1:27" ht="15.75" customHeight="1" x14ac:dyDescent="0.2">
      <c r="A275" s="13"/>
      <c r="B275" s="13"/>
      <c r="C275" s="182"/>
      <c r="D275" s="13"/>
      <c r="E275" s="13"/>
      <c r="F275" s="13"/>
      <c r="G275" s="13"/>
      <c r="H275" s="13"/>
      <c r="I275" s="13"/>
      <c r="J275" s="13"/>
      <c r="K275" s="13"/>
      <c r="L275" s="13"/>
      <c r="M275" s="13"/>
      <c r="N275" s="13"/>
      <c r="O275" s="13"/>
      <c r="P275" s="13"/>
      <c r="Q275" s="13"/>
      <c r="R275" s="13"/>
      <c r="S275" s="13"/>
      <c r="T275" s="13"/>
      <c r="U275" s="13"/>
      <c r="V275" s="13"/>
      <c r="W275" s="13"/>
      <c r="X275" s="13"/>
      <c r="Y275" s="13"/>
      <c r="Z275" s="13"/>
      <c r="AA275" s="13"/>
    </row>
    <row r="276" spans="1:27" ht="15.75" customHeight="1" x14ac:dyDescent="0.2">
      <c r="A276" s="13"/>
      <c r="B276" s="13"/>
      <c r="C276" s="182"/>
      <c r="D276" s="13"/>
      <c r="E276" s="13"/>
      <c r="F276" s="13"/>
      <c r="G276" s="13"/>
      <c r="H276" s="13"/>
      <c r="I276" s="13"/>
      <c r="J276" s="13"/>
      <c r="K276" s="13"/>
      <c r="L276" s="13"/>
      <c r="M276" s="13"/>
      <c r="N276" s="13"/>
      <c r="O276" s="13"/>
      <c r="P276" s="13"/>
      <c r="Q276" s="13"/>
      <c r="R276" s="13"/>
      <c r="S276" s="13"/>
      <c r="T276" s="13"/>
      <c r="U276" s="13"/>
      <c r="V276" s="13"/>
      <c r="W276" s="13"/>
      <c r="X276" s="13"/>
      <c r="Y276" s="13"/>
      <c r="Z276" s="13"/>
      <c r="AA276" s="13"/>
    </row>
    <row r="277" spans="1:27" ht="15.75" customHeight="1" x14ac:dyDescent="0.2">
      <c r="A277" s="13"/>
      <c r="B277" s="13"/>
      <c r="C277" s="182"/>
      <c r="D277" s="13"/>
      <c r="E277" s="13"/>
      <c r="F277" s="13"/>
      <c r="G277" s="13"/>
      <c r="H277" s="13"/>
      <c r="I277" s="13"/>
      <c r="J277" s="13"/>
      <c r="K277" s="13"/>
      <c r="L277" s="13"/>
      <c r="M277" s="13"/>
      <c r="N277" s="13"/>
      <c r="O277" s="13"/>
      <c r="P277" s="13"/>
      <c r="Q277" s="13"/>
      <c r="R277" s="13"/>
      <c r="S277" s="13"/>
      <c r="T277" s="13"/>
      <c r="U277" s="13"/>
      <c r="V277" s="13"/>
      <c r="W277" s="13"/>
      <c r="X277" s="13"/>
      <c r="Y277" s="13"/>
      <c r="Z277" s="13"/>
      <c r="AA277" s="13"/>
    </row>
    <row r="278" spans="1:27" ht="15.75" customHeight="1" x14ac:dyDescent="0.2">
      <c r="A278" s="13"/>
      <c r="B278" s="13"/>
      <c r="C278" s="182"/>
      <c r="D278" s="13"/>
      <c r="E278" s="13"/>
      <c r="F278" s="13"/>
      <c r="G278" s="13"/>
      <c r="H278" s="13"/>
      <c r="I278" s="13"/>
      <c r="J278" s="13"/>
      <c r="K278" s="13"/>
      <c r="L278" s="13"/>
      <c r="M278" s="13"/>
      <c r="N278" s="13"/>
      <c r="O278" s="13"/>
      <c r="P278" s="13"/>
      <c r="Q278" s="13"/>
      <c r="R278" s="13"/>
      <c r="S278" s="13"/>
      <c r="T278" s="13"/>
      <c r="U278" s="13"/>
      <c r="V278" s="13"/>
      <c r="W278" s="13"/>
      <c r="X278" s="13"/>
      <c r="Y278" s="13"/>
      <c r="Z278" s="13"/>
      <c r="AA278" s="13"/>
    </row>
    <row r="279" spans="1:27" ht="15.75" customHeight="1" x14ac:dyDescent="0.2">
      <c r="A279" s="13"/>
      <c r="B279" s="13"/>
      <c r="C279" s="182"/>
      <c r="D279" s="13"/>
      <c r="E279" s="13"/>
      <c r="F279" s="13"/>
      <c r="G279" s="13"/>
      <c r="H279" s="13"/>
      <c r="I279" s="13"/>
      <c r="J279" s="13"/>
      <c r="K279" s="13"/>
      <c r="L279" s="13"/>
      <c r="M279" s="13"/>
      <c r="N279" s="13"/>
      <c r="O279" s="13"/>
      <c r="P279" s="13"/>
      <c r="Q279" s="13"/>
      <c r="R279" s="13"/>
      <c r="S279" s="13"/>
      <c r="T279" s="13"/>
      <c r="U279" s="13"/>
      <c r="V279" s="13"/>
      <c r="W279" s="13"/>
      <c r="X279" s="13"/>
      <c r="Y279" s="13"/>
      <c r="Z279" s="13"/>
      <c r="AA279" s="13"/>
    </row>
    <row r="280" spans="1:27" ht="15.75" customHeight="1" x14ac:dyDescent="0.2">
      <c r="A280" s="13"/>
      <c r="B280" s="13"/>
      <c r="C280" s="182"/>
      <c r="D280" s="13"/>
      <c r="E280" s="13"/>
      <c r="F280" s="13"/>
      <c r="G280" s="13"/>
      <c r="H280" s="13"/>
      <c r="I280" s="13"/>
      <c r="J280" s="13"/>
      <c r="K280" s="13"/>
      <c r="L280" s="13"/>
      <c r="M280" s="13"/>
      <c r="N280" s="13"/>
      <c r="O280" s="13"/>
      <c r="P280" s="13"/>
      <c r="Q280" s="13"/>
      <c r="R280" s="13"/>
      <c r="S280" s="13"/>
      <c r="T280" s="13"/>
      <c r="U280" s="13"/>
      <c r="V280" s="13"/>
      <c r="W280" s="13"/>
      <c r="X280" s="13"/>
      <c r="Y280" s="13"/>
      <c r="Z280" s="13"/>
      <c r="AA280" s="13"/>
    </row>
    <row r="281" spans="1:27" ht="15.75" customHeight="1" x14ac:dyDescent="0.2">
      <c r="A281" s="13"/>
      <c r="B281" s="13"/>
      <c r="C281" s="182"/>
      <c r="D281" s="13"/>
      <c r="E281" s="13"/>
      <c r="F281" s="13"/>
      <c r="G281" s="13"/>
      <c r="H281" s="13"/>
      <c r="I281" s="13"/>
      <c r="J281" s="13"/>
      <c r="K281" s="13"/>
      <c r="L281" s="13"/>
      <c r="M281" s="13"/>
      <c r="N281" s="13"/>
      <c r="O281" s="13"/>
      <c r="P281" s="13"/>
      <c r="Q281" s="13"/>
      <c r="R281" s="13"/>
      <c r="S281" s="13"/>
      <c r="T281" s="13"/>
      <c r="U281" s="13"/>
      <c r="V281" s="13"/>
      <c r="W281" s="13"/>
      <c r="X281" s="13"/>
      <c r="Y281" s="13"/>
      <c r="Z281" s="13"/>
      <c r="AA281" s="13"/>
    </row>
    <row r="282" spans="1:27" ht="15.75" customHeight="1" x14ac:dyDescent="0.2">
      <c r="A282" s="13"/>
      <c r="B282" s="13"/>
      <c r="C282" s="182"/>
      <c r="D282" s="13"/>
      <c r="E282" s="13"/>
      <c r="F282" s="13"/>
      <c r="G282" s="13"/>
      <c r="H282" s="13"/>
      <c r="I282" s="13"/>
      <c r="J282" s="13"/>
      <c r="K282" s="13"/>
      <c r="L282" s="13"/>
      <c r="M282" s="13"/>
      <c r="N282" s="13"/>
      <c r="O282" s="13"/>
      <c r="P282" s="13"/>
      <c r="Q282" s="13"/>
      <c r="R282" s="13"/>
      <c r="S282" s="13"/>
      <c r="T282" s="13"/>
      <c r="U282" s="13"/>
      <c r="V282" s="13"/>
      <c r="W282" s="13"/>
      <c r="X282" s="13"/>
      <c r="Y282" s="13"/>
      <c r="Z282" s="13"/>
      <c r="AA282" s="13"/>
    </row>
    <row r="283" spans="1:27" ht="15.75" customHeight="1" x14ac:dyDescent="0.2">
      <c r="A283" s="13"/>
      <c r="B283" s="13"/>
      <c r="C283" s="182"/>
      <c r="D283" s="13"/>
      <c r="E283" s="13"/>
      <c r="F283" s="13"/>
      <c r="G283" s="13"/>
      <c r="H283" s="13"/>
      <c r="I283" s="13"/>
      <c r="J283" s="13"/>
      <c r="K283" s="13"/>
      <c r="L283" s="13"/>
      <c r="M283" s="13"/>
      <c r="N283" s="13"/>
      <c r="O283" s="13"/>
      <c r="P283" s="13"/>
      <c r="Q283" s="13"/>
      <c r="R283" s="13"/>
      <c r="S283" s="13"/>
      <c r="T283" s="13"/>
      <c r="U283" s="13"/>
      <c r="V283" s="13"/>
      <c r="W283" s="13"/>
      <c r="X283" s="13"/>
      <c r="Y283" s="13"/>
      <c r="Z283" s="13"/>
      <c r="AA283" s="13"/>
    </row>
    <row r="284" spans="1:27" ht="15.75" customHeight="1" x14ac:dyDescent="0.2">
      <c r="A284" s="13"/>
      <c r="B284" s="13"/>
      <c r="C284" s="182"/>
      <c r="D284" s="13"/>
      <c r="E284" s="13"/>
      <c r="F284" s="13"/>
      <c r="G284" s="13"/>
      <c r="H284" s="13"/>
      <c r="I284" s="13"/>
      <c r="J284" s="13"/>
      <c r="K284" s="13"/>
      <c r="L284" s="13"/>
      <c r="M284" s="13"/>
      <c r="N284" s="13"/>
      <c r="O284" s="13"/>
      <c r="P284" s="13"/>
      <c r="Q284" s="13"/>
      <c r="R284" s="13"/>
      <c r="S284" s="13"/>
      <c r="T284" s="13"/>
      <c r="U284" s="13"/>
      <c r="V284" s="13"/>
      <c r="W284" s="13"/>
      <c r="X284" s="13"/>
      <c r="Y284" s="13"/>
      <c r="Z284" s="13"/>
      <c r="AA284" s="13"/>
    </row>
    <row r="285" spans="1:27" ht="15.75" customHeight="1" x14ac:dyDescent="0.2">
      <c r="A285" s="13"/>
      <c r="B285" s="13"/>
      <c r="C285" s="182"/>
      <c r="D285" s="13"/>
      <c r="E285" s="13"/>
      <c r="F285" s="13"/>
      <c r="G285" s="13"/>
      <c r="H285" s="13"/>
      <c r="I285" s="13"/>
      <c r="J285" s="13"/>
      <c r="K285" s="13"/>
      <c r="L285" s="13"/>
      <c r="M285" s="13"/>
      <c r="N285" s="13"/>
      <c r="O285" s="13"/>
      <c r="P285" s="13"/>
      <c r="Q285" s="13"/>
      <c r="R285" s="13"/>
      <c r="S285" s="13"/>
      <c r="T285" s="13"/>
      <c r="U285" s="13"/>
      <c r="V285" s="13"/>
      <c r="W285" s="13"/>
      <c r="X285" s="13"/>
      <c r="Y285" s="13"/>
      <c r="Z285" s="13"/>
      <c r="AA285" s="13"/>
    </row>
    <row r="286" spans="1:27" ht="15.75" customHeight="1" x14ac:dyDescent="0.2">
      <c r="A286" s="13"/>
      <c r="B286" s="13"/>
      <c r="C286" s="182"/>
      <c r="D286" s="13"/>
      <c r="E286" s="13"/>
      <c r="F286" s="13"/>
      <c r="G286" s="13"/>
      <c r="H286" s="13"/>
      <c r="I286" s="13"/>
      <c r="J286" s="13"/>
      <c r="K286" s="13"/>
      <c r="L286" s="13"/>
      <c r="M286" s="13"/>
      <c r="N286" s="13"/>
      <c r="O286" s="13"/>
      <c r="P286" s="13"/>
      <c r="Q286" s="13"/>
      <c r="R286" s="13"/>
      <c r="S286" s="13"/>
      <c r="T286" s="13"/>
      <c r="U286" s="13"/>
      <c r="V286" s="13"/>
      <c r="W286" s="13"/>
      <c r="X286" s="13"/>
      <c r="Y286" s="13"/>
      <c r="Z286" s="13"/>
      <c r="AA286" s="13"/>
    </row>
    <row r="287" spans="1:27" ht="15.75" customHeight="1" x14ac:dyDescent="0.2">
      <c r="A287" s="13"/>
      <c r="B287" s="13"/>
      <c r="C287" s="182"/>
      <c r="D287" s="13"/>
      <c r="E287" s="13"/>
      <c r="F287" s="13"/>
      <c r="G287" s="13"/>
      <c r="H287" s="13"/>
      <c r="I287" s="13"/>
      <c r="J287" s="13"/>
      <c r="K287" s="13"/>
      <c r="L287" s="13"/>
      <c r="M287" s="13"/>
      <c r="N287" s="13"/>
      <c r="O287" s="13"/>
      <c r="P287" s="13"/>
      <c r="Q287" s="13"/>
      <c r="R287" s="13"/>
      <c r="S287" s="13"/>
      <c r="T287" s="13"/>
      <c r="U287" s="13"/>
      <c r="V287" s="13"/>
      <c r="W287" s="13"/>
      <c r="X287" s="13"/>
      <c r="Y287" s="13"/>
      <c r="Z287" s="13"/>
      <c r="AA287" s="13"/>
    </row>
    <row r="288" spans="1:27" ht="15.75" customHeight="1" x14ac:dyDescent="0.2">
      <c r="A288" s="13"/>
      <c r="B288" s="13"/>
      <c r="C288" s="182"/>
      <c r="D288" s="13"/>
      <c r="E288" s="13"/>
      <c r="F288" s="13"/>
      <c r="G288" s="13"/>
      <c r="H288" s="13"/>
      <c r="I288" s="13"/>
      <c r="J288" s="13"/>
      <c r="K288" s="13"/>
      <c r="L288" s="13"/>
      <c r="M288" s="13"/>
      <c r="N288" s="13"/>
      <c r="O288" s="13"/>
      <c r="P288" s="13"/>
      <c r="Q288" s="13"/>
      <c r="R288" s="13"/>
      <c r="S288" s="13"/>
      <c r="T288" s="13"/>
      <c r="U288" s="13"/>
      <c r="V288" s="13"/>
      <c r="W288" s="13"/>
      <c r="X288" s="13"/>
      <c r="Y288" s="13"/>
      <c r="Z288" s="13"/>
      <c r="AA288" s="13"/>
    </row>
    <row r="289" spans="1:27" ht="15.75" customHeight="1" x14ac:dyDescent="0.2">
      <c r="A289" s="13"/>
      <c r="B289" s="13"/>
      <c r="C289" s="182"/>
      <c r="D289" s="13"/>
      <c r="E289" s="13"/>
      <c r="F289" s="13"/>
      <c r="G289" s="13"/>
      <c r="H289" s="13"/>
      <c r="I289" s="13"/>
      <c r="J289" s="13"/>
      <c r="K289" s="13"/>
      <c r="L289" s="13"/>
      <c r="M289" s="13"/>
      <c r="N289" s="13"/>
      <c r="O289" s="13"/>
      <c r="P289" s="13"/>
      <c r="Q289" s="13"/>
      <c r="R289" s="13"/>
      <c r="S289" s="13"/>
      <c r="T289" s="13"/>
      <c r="U289" s="13"/>
      <c r="V289" s="13"/>
      <c r="W289" s="13"/>
      <c r="X289" s="13"/>
      <c r="Y289" s="13"/>
      <c r="Z289" s="13"/>
      <c r="AA289" s="13"/>
    </row>
    <row r="290" spans="1:27" ht="15.75" customHeight="1" x14ac:dyDescent="0.2">
      <c r="A290" s="13"/>
      <c r="B290" s="13"/>
      <c r="C290" s="182"/>
      <c r="D290" s="13"/>
      <c r="E290" s="13"/>
      <c r="F290" s="13"/>
      <c r="G290" s="13"/>
      <c r="H290" s="13"/>
      <c r="I290" s="13"/>
      <c r="J290" s="13"/>
      <c r="K290" s="13"/>
      <c r="L290" s="13"/>
      <c r="M290" s="13"/>
      <c r="N290" s="13"/>
      <c r="O290" s="13"/>
      <c r="P290" s="13"/>
      <c r="Q290" s="13"/>
      <c r="R290" s="13"/>
      <c r="S290" s="13"/>
      <c r="T290" s="13"/>
      <c r="U290" s="13"/>
      <c r="V290" s="13"/>
      <c r="W290" s="13"/>
      <c r="X290" s="13"/>
      <c r="Y290" s="13"/>
      <c r="Z290" s="13"/>
      <c r="AA290" s="13"/>
    </row>
    <row r="291" spans="1:27" ht="15.75" customHeight="1" x14ac:dyDescent="0.2">
      <c r="A291" s="13"/>
      <c r="B291" s="13"/>
      <c r="C291" s="182"/>
      <c r="D291" s="13"/>
      <c r="E291" s="13"/>
      <c r="F291" s="13"/>
      <c r="G291" s="13"/>
      <c r="H291" s="13"/>
      <c r="I291" s="13"/>
      <c r="J291" s="13"/>
      <c r="K291" s="13"/>
      <c r="L291" s="13"/>
      <c r="M291" s="13"/>
      <c r="N291" s="13"/>
      <c r="O291" s="13"/>
      <c r="P291" s="13"/>
      <c r="Q291" s="13"/>
      <c r="R291" s="13"/>
      <c r="S291" s="13"/>
      <c r="T291" s="13"/>
      <c r="U291" s="13"/>
      <c r="V291" s="13"/>
      <c r="W291" s="13"/>
      <c r="X291" s="13"/>
      <c r="Y291" s="13"/>
      <c r="Z291" s="13"/>
      <c r="AA291" s="13"/>
    </row>
    <row r="292" spans="1:27" ht="15.75" customHeight="1" x14ac:dyDescent="0.2">
      <c r="A292" s="13"/>
      <c r="B292" s="13"/>
      <c r="C292" s="182"/>
      <c r="D292" s="13"/>
      <c r="E292" s="13"/>
      <c r="F292" s="13"/>
      <c r="G292" s="13"/>
      <c r="H292" s="13"/>
      <c r="I292" s="13"/>
      <c r="J292" s="13"/>
      <c r="K292" s="13"/>
      <c r="L292" s="13"/>
      <c r="M292" s="13"/>
      <c r="N292" s="13"/>
      <c r="O292" s="13"/>
      <c r="P292" s="13"/>
      <c r="Q292" s="13"/>
      <c r="R292" s="13"/>
      <c r="S292" s="13"/>
      <c r="T292" s="13"/>
      <c r="U292" s="13"/>
      <c r="V292" s="13"/>
      <c r="W292" s="13"/>
      <c r="X292" s="13"/>
      <c r="Y292" s="13"/>
      <c r="Z292" s="13"/>
      <c r="AA292" s="13"/>
    </row>
    <row r="293" spans="1:27" ht="15.75" customHeight="1" x14ac:dyDescent="0.2">
      <c r="A293" s="13"/>
      <c r="B293" s="13"/>
      <c r="C293" s="182"/>
      <c r="D293" s="13"/>
      <c r="E293" s="13"/>
      <c r="F293" s="13"/>
      <c r="G293" s="13"/>
      <c r="H293" s="13"/>
      <c r="I293" s="13"/>
      <c r="J293" s="13"/>
      <c r="K293" s="13"/>
      <c r="L293" s="13"/>
      <c r="M293" s="13"/>
      <c r="N293" s="13"/>
      <c r="O293" s="13"/>
      <c r="P293" s="13"/>
      <c r="Q293" s="13"/>
      <c r="R293" s="13"/>
      <c r="S293" s="13"/>
      <c r="T293" s="13"/>
      <c r="U293" s="13"/>
      <c r="V293" s="13"/>
      <c r="W293" s="13"/>
      <c r="X293" s="13"/>
      <c r="Y293" s="13"/>
      <c r="Z293" s="13"/>
      <c r="AA293" s="13"/>
    </row>
    <row r="294" spans="1:27" ht="15.75" customHeight="1" x14ac:dyDescent="0.2">
      <c r="A294" s="13"/>
      <c r="B294" s="13"/>
      <c r="C294" s="182"/>
      <c r="D294" s="13"/>
      <c r="E294" s="13"/>
      <c r="F294" s="13"/>
      <c r="G294" s="13"/>
      <c r="H294" s="13"/>
      <c r="I294" s="13"/>
      <c r="J294" s="13"/>
      <c r="K294" s="13"/>
      <c r="L294" s="13"/>
      <c r="M294" s="13"/>
      <c r="N294" s="13"/>
      <c r="O294" s="13"/>
      <c r="P294" s="13"/>
      <c r="Q294" s="13"/>
      <c r="R294" s="13"/>
      <c r="S294" s="13"/>
      <c r="T294" s="13"/>
      <c r="U294" s="13"/>
      <c r="V294" s="13"/>
      <c r="W294" s="13"/>
      <c r="X294" s="13"/>
      <c r="Y294" s="13"/>
      <c r="Z294" s="13"/>
      <c r="AA294" s="13"/>
    </row>
    <row r="295" spans="1:27" ht="15.75" customHeight="1" x14ac:dyDescent="0.2">
      <c r="A295" s="13"/>
      <c r="B295" s="13"/>
      <c r="C295" s="182"/>
      <c r="D295" s="13"/>
      <c r="E295" s="13"/>
      <c r="F295" s="13"/>
      <c r="G295" s="13"/>
      <c r="H295" s="13"/>
      <c r="I295" s="13"/>
      <c r="J295" s="13"/>
      <c r="K295" s="13"/>
      <c r="L295" s="13"/>
      <c r="M295" s="13"/>
      <c r="N295" s="13"/>
      <c r="O295" s="13"/>
      <c r="P295" s="13"/>
      <c r="Q295" s="13"/>
      <c r="R295" s="13"/>
      <c r="S295" s="13"/>
      <c r="T295" s="13"/>
      <c r="U295" s="13"/>
      <c r="V295" s="13"/>
      <c r="W295" s="13"/>
      <c r="X295" s="13"/>
      <c r="Y295" s="13"/>
      <c r="Z295" s="13"/>
      <c r="AA295" s="13"/>
    </row>
    <row r="296" spans="1:27" ht="15.75" customHeight="1" x14ac:dyDescent="0.2">
      <c r="A296" s="13"/>
      <c r="B296" s="13"/>
      <c r="C296" s="182"/>
      <c r="D296" s="13"/>
      <c r="E296" s="13"/>
      <c r="F296" s="13"/>
      <c r="G296" s="13"/>
      <c r="H296" s="13"/>
      <c r="I296" s="13"/>
      <c r="J296" s="13"/>
      <c r="K296" s="13"/>
      <c r="L296" s="13"/>
      <c r="M296" s="13"/>
      <c r="N296" s="13"/>
      <c r="O296" s="13"/>
      <c r="P296" s="13"/>
      <c r="Q296" s="13"/>
      <c r="R296" s="13"/>
      <c r="S296" s="13"/>
      <c r="T296" s="13"/>
      <c r="U296" s="13"/>
      <c r="V296" s="13"/>
      <c r="W296" s="13"/>
      <c r="X296" s="13"/>
      <c r="Y296" s="13"/>
      <c r="Z296" s="13"/>
      <c r="AA296" s="13"/>
    </row>
    <row r="297" spans="1:27" ht="15.75" customHeight="1" x14ac:dyDescent="0.2">
      <c r="A297" s="13"/>
      <c r="B297" s="13"/>
      <c r="C297" s="182"/>
      <c r="D297" s="13"/>
      <c r="E297" s="13"/>
      <c r="F297" s="13"/>
      <c r="G297" s="13"/>
      <c r="H297" s="13"/>
      <c r="I297" s="13"/>
      <c r="J297" s="13"/>
      <c r="K297" s="13"/>
      <c r="L297" s="13"/>
      <c r="M297" s="13"/>
      <c r="N297" s="13"/>
      <c r="O297" s="13"/>
      <c r="P297" s="13"/>
      <c r="Q297" s="13"/>
      <c r="R297" s="13"/>
      <c r="S297" s="13"/>
      <c r="T297" s="13"/>
      <c r="U297" s="13"/>
      <c r="V297" s="13"/>
      <c r="W297" s="13"/>
      <c r="X297" s="13"/>
      <c r="Y297" s="13"/>
      <c r="Z297" s="13"/>
      <c r="AA297" s="13"/>
    </row>
    <row r="298" spans="1:27" ht="15.75" customHeight="1" x14ac:dyDescent="0.2">
      <c r="A298" s="13"/>
      <c r="B298" s="13"/>
      <c r="C298" s="182"/>
      <c r="D298" s="13"/>
      <c r="E298" s="13"/>
      <c r="F298" s="13"/>
      <c r="G298" s="13"/>
      <c r="H298" s="13"/>
      <c r="I298" s="13"/>
      <c r="J298" s="13"/>
      <c r="K298" s="13"/>
      <c r="L298" s="13"/>
      <c r="M298" s="13"/>
      <c r="N298" s="13"/>
      <c r="O298" s="13"/>
      <c r="P298" s="13"/>
      <c r="Q298" s="13"/>
      <c r="R298" s="13"/>
      <c r="S298" s="13"/>
      <c r="T298" s="13"/>
      <c r="U298" s="13"/>
      <c r="V298" s="13"/>
      <c r="W298" s="13"/>
      <c r="X298" s="13"/>
      <c r="Y298" s="13"/>
      <c r="Z298" s="13"/>
      <c r="AA298" s="13"/>
    </row>
    <row r="299" spans="1:27" ht="15.75" customHeight="1" x14ac:dyDescent="0.2">
      <c r="A299" s="13"/>
      <c r="B299" s="13"/>
      <c r="C299" s="182"/>
      <c r="D299" s="13"/>
      <c r="E299" s="13"/>
      <c r="F299" s="13"/>
      <c r="G299" s="13"/>
      <c r="H299" s="13"/>
      <c r="I299" s="13"/>
      <c r="J299" s="13"/>
      <c r="K299" s="13"/>
      <c r="L299" s="13"/>
      <c r="M299" s="13"/>
      <c r="N299" s="13"/>
      <c r="O299" s="13"/>
      <c r="P299" s="13"/>
      <c r="Q299" s="13"/>
      <c r="R299" s="13"/>
      <c r="S299" s="13"/>
      <c r="T299" s="13"/>
      <c r="U299" s="13"/>
      <c r="V299" s="13"/>
      <c r="W299" s="13"/>
      <c r="X299" s="13"/>
      <c r="Y299" s="13"/>
      <c r="Z299" s="13"/>
      <c r="AA299" s="13"/>
    </row>
    <row r="300" spans="1:27" ht="15.75" customHeight="1" x14ac:dyDescent="0.2">
      <c r="A300" s="13"/>
      <c r="B300" s="13"/>
      <c r="C300" s="182"/>
      <c r="D300" s="13"/>
      <c r="E300" s="13"/>
      <c r="F300" s="13"/>
      <c r="G300" s="13"/>
      <c r="H300" s="13"/>
      <c r="I300" s="13"/>
      <c r="J300" s="13"/>
      <c r="K300" s="13"/>
      <c r="L300" s="13"/>
      <c r="M300" s="13"/>
      <c r="N300" s="13"/>
      <c r="O300" s="13"/>
      <c r="P300" s="13"/>
      <c r="Q300" s="13"/>
      <c r="R300" s="13"/>
      <c r="S300" s="13"/>
      <c r="T300" s="13"/>
      <c r="U300" s="13"/>
      <c r="V300" s="13"/>
      <c r="W300" s="13"/>
      <c r="X300" s="13"/>
      <c r="Y300" s="13"/>
      <c r="Z300" s="13"/>
      <c r="AA300" s="13"/>
    </row>
    <row r="301" spans="1:27" ht="15.75" customHeight="1" x14ac:dyDescent="0.2">
      <c r="A301" s="13"/>
      <c r="B301" s="13"/>
      <c r="C301" s="182"/>
      <c r="D301" s="13"/>
      <c r="E301" s="13"/>
      <c r="F301" s="13"/>
      <c r="G301" s="13"/>
      <c r="H301" s="13"/>
      <c r="I301" s="13"/>
      <c r="J301" s="13"/>
      <c r="K301" s="13"/>
      <c r="L301" s="13"/>
      <c r="M301" s="13"/>
      <c r="N301" s="13"/>
      <c r="O301" s="13"/>
      <c r="P301" s="13"/>
      <c r="Q301" s="13"/>
      <c r="R301" s="13"/>
      <c r="S301" s="13"/>
      <c r="T301" s="13"/>
      <c r="U301" s="13"/>
      <c r="V301" s="13"/>
      <c r="W301" s="13"/>
      <c r="X301" s="13"/>
      <c r="Y301" s="13"/>
      <c r="Z301" s="13"/>
      <c r="AA301" s="13"/>
    </row>
    <row r="302" spans="1:27" ht="15.75" customHeight="1" x14ac:dyDescent="0.2">
      <c r="A302" s="13"/>
      <c r="B302" s="13"/>
      <c r="C302" s="182"/>
      <c r="D302" s="13"/>
      <c r="E302" s="13"/>
      <c r="F302" s="13"/>
      <c r="G302" s="13"/>
      <c r="H302" s="13"/>
      <c r="I302" s="13"/>
      <c r="J302" s="13"/>
      <c r="K302" s="13"/>
      <c r="L302" s="13"/>
      <c r="M302" s="13"/>
      <c r="N302" s="13"/>
      <c r="O302" s="13"/>
      <c r="P302" s="13"/>
      <c r="Q302" s="13"/>
      <c r="R302" s="13"/>
      <c r="S302" s="13"/>
      <c r="T302" s="13"/>
      <c r="U302" s="13"/>
      <c r="V302" s="13"/>
      <c r="W302" s="13"/>
      <c r="X302" s="13"/>
      <c r="Y302" s="13"/>
      <c r="Z302" s="13"/>
      <c r="AA302" s="13"/>
    </row>
    <row r="303" spans="1:27" ht="15.75" customHeight="1" x14ac:dyDescent="0.2">
      <c r="A303" s="13"/>
      <c r="B303" s="13"/>
      <c r="C303" s="182"/>
      <c r="D303" s="13"/>
      <c r="E303" s="13"/>
      <c r="F303" s="13"/>
      <c r="G303" s="13"/>
      <c r="H303" s="13"/>
      <c r="I303" s="13"/>
      <c r="J303" s="13"/>
      <c r="K303" s="13"/>
      <c r="L303" s="13"/>
      <c r="M303" s="13"/>
      <c r="N303" s="13"/>
      <c r="O303" s="13"/>
      <c r="P303" s="13"/>
      <c r="Q303" s="13"/>
      <c r="R303" s="13"/>
      <c r="S303" s="13"/>
      <c r="T303" s="13"/>
      <c r="U303" s="13"/>
      <c r="V303" s="13"/>
      <c r="W303" s="13"/>
      <c r="X303" s="13"/>
      <c r="Y303" s="13"/>
      <c r="Z303" s="13"/>
      <c r="AA303" s="13"/>
    </row>
    <row r="304" spans="1:27" ht="15.75" customHeight="1" x14ac:dyDescent="0.2">
      <c r="A304" s="13"/>
      <c r="B304" s="13"/>
      <c r="C304" s="182"/>
      <c r="D304" s="13"/>
      <c r="E304" s="13"/>
      <c r="F304" s="13"/>
      <c r="G304" s="13"/>
      <c r="H304" s="13"/>
      <c r="I304" s="13"/>
      <c r="J304" s="13"/>
      <c r="K304" s="13"/>
      <c r="L304" s="13"/>
      <c r="M304" s="13"/>
      <c r="N304" s="13"/>
      <c r="O304" s="13"/>
      <c r="P304" s="13"/>
      <c r="Q304" s="13"/>
      <c r="R304" s="13"/>
      <c r="S304" s="13"/>
      <c r="T304" s="13"/>
      <c r="U304" s="13"/>
      <c r="V304" s="13"/>
      <c r="W304" s="13"/>
      <c r="X304" s="13"/>
      <c r="Y304" s="13"/>
      <c r="Z304" s="13"/>
      <c r="AA304" s="13"/>
    </row>
    <row r="305" spans="1:27" ht="15.75" customHeight="1" x14ac:dyDescent="0.2">
      <c r="A305" s="13"/>
      <c r="B305" s="13"/>
      <c r="C305" s="182"/>
      <c r="D305" s="13"/>
      <c r="E305" s="13"/>
      <c r="F305" s="13"/>
      <c r="G305" s="13"/>
      <c r="H305" s="13"/>
      <c r="I305" s="13"/>
      <c r="J305" s="13"/>
      <c r="K305" s="13"/>
      <c r="L305" s="13"/>
      <c r="M305" s="13"/>
      <c r="N305" s="13"/>
      <c r="O305" s="13"/>
      <c r="P305" s="13"/>
      <c r="Q305" s="13"/>
      <c r="R305" s="13"/>
      <c r="S305" s="13"/>
      <c r="T305" s="13"/>
      <c r="U305" s="13"/>
      <c r="V305" s="13"/>
      <c r="W305" s="13"/>
      <c r="X305" s="13"/>
      <c r="Y305" s="13"/>
      <c r="Z305" s="13"/>
      <c r="AA305" s="13"/>
    </row>
    <row r="306" spans="1:27" ht="15.75" customHeight="1" x14ac:dyDescent="0.2">
      <c r="A306" s="13"/>
      <c r="B306" s="13"/>
      <c r="C306" s="182"/>
      <c r="D306" s="13"/>
      <c r="E306" s="13"/>
      <c r="F306" s="13"/>
      <c r="G306" s="13"/>
      <c r="H306" s="13"/>
      <c r="I306" s="13"/>
      <c r="J306" s="13"/>
      <c r="K306" s="13"/>
      <c r="L306" s="13"/>
      <c r="M306" s="13"/>
      <c r="N306" s="13"/>
      <c r="O306" s="13"/>
      <c r="P306" s="13"/>
      <c r="Q306" s="13"/>
      <c r="R306" s="13"/>
      <c r="S306" s="13"/>
      <c r="T306" s="13"/>
      <c r="U306" s="13"/>
      <c r="V306" s="13"/>
      <c r="W306" s="13"/>
      <c r="X306" s="13"/>
      <c r="Y306" s="13"/>
      <c r="Z306" s="13"/>
      <c r="AA306" s="13"/>
    </row>
    <row r="307" spans="1:27" ht="15.75" customHeight="1" x14ac:dyDescent="0.2">
      <c r="A307" s="13"/>
      <c r="B307" s="13"/>
      <c r="C307" s="182"/>
      <c r="D307" s="13"/>
      <c r="E307" s="13"/>
      <c r="F307" s="13"/>
      <c r="G307" s="13"/>
      <c r="H307" s="13"/>
      <c r="I307" s="13"/>
      <c r="J307" s="13"/>
      <c r="K307" s="13"/>
      <c r="L307" s="13"/>
      <c r="M307" s="13"/>
      <c r="N307" s="13"/>
      <c r="O307" s="13"/>
      <c r="P307" s="13"/>
      <c r="Q307" s="13"/>
      <c r="R307" s="13"/>
      <c r="S307" s="13"/>
      <c r="T307" s="13"/>
      <c r="U307" s="13"/>
      <c r="V307" s="13"/>
      <c r="W307" s="13"/>
      <c r="X307" s="13"/>
      <c r="Y307" s="13"/>
      <c r="Z307" s="13"/>
      <c r="AA307" s="13"/>
    </row>
    <row r="308" spans="1:27" ht="15.75" customHeight="1" x14ac:dyDescent="0.2">
      <c r="A308" s="13"/>
      <c r="B308" s="13"/>
      <c r="C308" s="182"/>
      <c r="D308" s="13"/>
      <c r="E308" s="13"/>
      <c r="F308" s="13"/>
      <c r="G308" s="13"/>
      <c r="H308" s="13"/>
      <c r="I308" s="13"/>
      <c r="J308" s="13"/>
      <c r="K308" s="13"/>
      <c r="L308" s="13"/>
      <c r="M308" s="13"/>
      <c r="N308" s="13"/>
      <c r="O308" s="13"/>
      <c r="P308" s="13"/>
      <c r="Q308" s="13"/>
      <c r="R308" s="13"/>
      <c r="S308" s="13"/>
      <c r="T308" s="13"/>
      <c r="U308" s="13"/>
      <c r="V308" s="13"/>
      <c r="W308" s="13"/>
      <c r="X308" s="13"/>
      <c r="Y308" s="13"/>
      <c r="Z308" s="13"/>
      <c r="AA308" s="13"/>
    </row>
    <row r="309" spans="1:27" ht="15.75" customHeight="1" x14ac:dyDescent="0.2">
      <c r="A309" s="13"/>
      <c r="B309" s="13"/>
      <c r="C309" s="182"/>
      <c r="D309" s="13"/>
      <c r="E309" s="13"/>
      <c r="F309" s="13"/>
      <c r="G309" s="13"/>
      <c r="H309" s="13"/>
      <c r="I309" s="13"/>
      <c r="J309" s="13"/>
      <c r="K309" s="13"/>
      <c r="L309" s="13"/>
      <c r="M309" s="13"/>
      <c r="N309" s="13"/>
      <c r="O309" s="13"/>
      <c r="P309" s="13"/>
      <c r="Q309" s="13"/>
      <c r="R309" s="13"/>
      <c r="S309" s="13"/>
      <c r="T309" s="13"/>
      <c r="U309" s="13"/>
      <c r="V309" s="13"/>
      <c r="W309" s="13"/>
      <c r="X309" s="13"/>
      <c r="Y309" s="13"/>
      <c r="Z309" s="13"/>
      <c r="AA309" s="13"/>
    </row>
    <row r="310" spans="1:27" ht="15.75" customHeight="1" x14ac:dyDescent="0.2">
      <c r="A310" s="13"/>
      <c r="B310" s="13"/>
      <c r="C310" s="182"/>
      <c r="D310" s="13"/>
      <c r="E310" s="13"/>
      <c r="F310" s="13"/>
      <c r="G310" s="13"/>
      <c r="H310" s="13"/>
      <c r="I310" s="13"/>
      <c r="J310" s="13"/>
      <c r="K310" s="13"/>
      <c r="L310" s="13"/>
      <c r="M310" s="13"/>
      <c r="N310" s="13"/>
      <c r="O310" s="13"/>
      <c r="P310" s="13"/>
      <c r="Q310" s="13"/>
      <c r="R310" s="13"/>
      <c r="S310" s="13"/>
      <c r="T310" s="13"/>
      <c r="U310" s="13"/>
      <c r="V310" s="13"/>
      <c r="W310" s="13"/>
      <c r="X310" s="13"/>
      <c r="Y310" s="13"/>
      <c r="Z310" s="13"/>
      <c r="AA310" s="13"/>
    </row>
    <row r="311" spans="1:27" ht="15.75" customHeight="1" x14ac:dyDescent="0.2">
      <c r="A311" s="13"/>
      <c r="B311" s="13"/>
      <c r="C311" s="182"/>
      <c r="D311" s="13"/>
      <c r="E311" s="13"/>
      <c r="F311" s="13"/>
      <c r="G311" s="13"/>
      <c r="H311" s="13"/>
      <c r="I311" s="13"/>
      <c r="J311" s="13"/>
      <c r="K311" s="13"/>
      <c r="L311" s="13"/>
      <c r="M311" s="13"/>
      <c r="N311" s="13"/>
      <c r="O311" s="13"/>
      <c r="P311" s="13"/>
      <c r="Q311" s="13"/>
      <c r="R311" s="13"/>
      <c r="S311" s="13"/>
      <c r="T311" s="13"/>
      <c r="U311" s="13"/>
      <c r="V311" s="13"/>
      <c r="W311" s="13"/>
      <c r="X311" s="13"/>
      <c r="Y311" s="13"/>
      <c r="Z311" s="13"/>
      <c r="AA311" s="13"/>
    </row>
    <row r="312" spans="1:27" ht="15.75" customHeight="1" x14ac:dyDescent="0.2">
      <c r="A312" s="13"/>
      <c r="B312" s="13"/>
      <c r="C312" s="182"/>
      <c r="D312" s="13"/>
      <c r="E312" s="13"/>
      <c r="F312" s="13"/>
      <c r="G312" s="13"/>
      <c r="H312" s="13"/>
      <c r="I312" s="13"/>
      <c r="J312" s="13"/>
      <c r="K312" s="13"/>
      <c r="L312" s="13"/>
      <c r="M312" s="13"/>
      <c r="N312" s="13"/>
      <c r="O312" s="13"/>
      <c r="P312" s="13"/>
      <c r="Q312" s="13"/>
      <c r="R312" s="13"/>
      <c r="S312" s="13"/>
      <c r="T312" s="13"/>
      <c r="U312" s="13"/>
      <c r="V312" s="13"/>
      <c r="W312" s="13"/>
      <c r="X312" s="13"/>
      <c r="Y312" s="13"/>
      <c r="Z312" s="13"/>
      <c r="AA312" s="13"/>
    </row>
    <row r="313" spans="1:27" ht="15.75" customHeight="1" x14ac:dyDescent="0.2">
      <c r="A313" s="13"/>
      <c r="B313" s="13"/>
      <c r="C313" s="182"/>
      <c r="D313" s="13"/>
      <c r="E313" s="13"/>
      <c r="F313" s="13"/>
      <c r="G313" s="13"/>
      <c r="H313" s="13"/>
      <c r="I313" s="13"/>
      <c r="J313" s="13"/>
      <c r="K313" s="13"/>
      <c r="L313" s="13"/>
      <c r="M313" s="13"/>
      <c r="N313" s="13"/>
      <c r="O313" s="13"/>
      <c r="P313" s="13"/>
      <c r="Q313" s="13"/>
      <c r="R313" s="13"/>
      <c r="S313" s="13"/>
      <c r="T313" s="13"/>
      <c r="U313" s="13"/>
      <c r="V313" s="13"/>
      <c r="W313" s="13"/>
      <c r="X313" s="13"/>
      <c r="Y313" s="13"/>
      <c r="Z313" s="13"/>
      <c r="AA313" s="13"/>
    </row>
    <row r="314" spans="1:27" ht="15.75" customHeight="1" x14ac:dyDescent="0.2">
      <c r="A314" s="13"/>
      <c r="B314" s="13"/>
      <c r="C314" s="182"/>
      <c r="D314" s="13"/>
      <c r="E314" s="13"/>
      <c r="F314" s="13"/>
      <c r="G314" s="13"/>
      <c r="H314" s="13"/>
      <c r="I314" s="13"/>
      <c r="J314" s="13"/>
      <c r="K314" s="13"/>
      <c r="L314" s="13"/>
      <c r="M314" s="13"/>
      <c r="N314" s="13"/>
      <c r="O314" s="13"/>
      <c r="P314" s="13"/>
      <c r="Q314" s="13"/>
      <c r="R314" s="13"/>
      <c r="S314" s="13"/>
      <c r="T314" s="13"/>
      <c r="U314" s="13"/>
      <c r="V314" s="13"/>
      <c r="W314" s="13"/>
      <c r="X314" s="13"/>
      <c r="Y314" s="13"/>
      <c r="Z314" s="13"/>
      <c r="AA314" s="13"/>
    </row>
    <row r="315" spans="1:27" ht="15.75" customHeight="1" x14ac:dyDescent="0.2">
      <c r="A315" s="13"/>
      <c r="B315" s="13"/>
      <c r="C315" s="182"/>
      <c r="D315" s="13"/>
      <c r="E315" s="13"/>
      <c r="F315" s="13"/>
      <c r="G315" s="13"/>
      <c r="H315" s="13"/>
      <c r="I315" s="13"/>
      <c r="J315" s="13"/>
      <c r="K315" s="13"/>
      <c r="L315" s="13"/>
      <c r="M315" s="13"/>
      <c r="N315" s="13"/>
      <c r="O315" s="13"/>
      <c r="P315" s="13"/>
      <c r="Q315" s="13"/>
      <c r="R315" s="13"/>
      <c r="S315" s="13"/>
      <c r="T315" s="13"/>
      <c r="U315" s="13"/>
      <c r="V315" s="13"/>
      <c r="W315" s="13"/>
      <c r="X315" s="13"/>
      <c r="Y315" s="13"/>
      <c r="Z315" s="13"/>
      <c r="AA315" s="13"/>
    </row>
    <row r="316" spans="1:27" ht="15.75" customHeight="1" x14ac:dyDescent="0.2">
      <c r="A316" s="13"/>
      <c r="B316" s="13"/>
      <c r="C316" s="182"/>
      <c r="D316" s="13"/>
      <c r="E316" s="13"/>
      <c r="F316" s="13"/>
      <c r="G316" s="13"/>
      <c r="H316" s="13"/>
      <c r="I316" s="13"/>
      <c r="J316" s="13"/>
      <c r="K316" s="13"/>
      <c r="L316" s="13"/>
      <c r="M316" s="13"/>
      <c r="N316" s="13"/>
      <c r="O316" s="13"/>
      <c r="P316" s="13"/>
      <c r="Q316" s="13"/>
      <c r="R316" s="13"/>
      <c r="S316" s="13"/>
      <c r="T316" s="13"/>
      <c r="U316" s="13"/>
      <c r="V316" s="13"/>
      <c r="W316" s="13"/>
      <c r="X316" s="13"/>
      <c r="Y316" s="13"/>
      <c r="Z316" s="13"/>
      <c r="AA316" s="13"/>
    </row>
    <row r="317" spans="1:27" ht="15.75" customHeight="1" x14ac:dyDescent="0.2">
      <c r="A317" s="13"/>
      <c r="B317" s="13"/>
      <c r="C317" s="182"/>
      <c r="D317" s="13"/>
      <c r="E317" s="13"/>
      <c r="F317" s="13"/>
      <c r="G317" s="13"/>
      <c r="H317" s="13"/>
      <c r="I317" s="13"/>
      <c r="J317" s="13"/>
      <c r="K317" s="13"/>
      <c r="L317" s="13"/>
      <c r="M317" s="13"/>
      <c r="N317" s="13"/>
      <c r="O317" s="13"/>
      <c r="P317" s="13"/>
      <c r="Q317" s="13"/>
      <c r="R317" s="13"/>
      <c r="S317" s="13"/>
      <c r="T317" s="13"/>
      <c r="U317" s="13"/>
      <c r="V317" s="13"/>
      <c r="W317" s="13"/>
      <c r="X317" s="13"/>
      <c r="Y317" s="13"/>
      <c r="Z317" s="13"/>
      <c r="AA317" s="13"/>
    </row>
    <row r="318" spans="1:27" ht="15.75" customHeight="1" x14ac:dyDescent="0.2">
      <c r="A318" s="13"/>
      <c r="B318" s="13"/>
      <c r="C318" s="182"/>
      <c r="D318" s="13"/>
      <c r="E318" s="13"/>
      <c r="F318" s="13"/>
      <c r="G318" s="13"/>
      <c r="H318" s="13"/>
      <c r="I318" s="13"/>
      <c r="J318" s="13"/>
      <c r="K318" s="13"/>
      <c r="L318" s="13"/>
      <c r="M318" s="13"/>
      <c r="N318" s="13"/>
      <c r="O318" s="13"/>
      <c r="P318" s="13"/>
      <c r="Q318" s="13"/>
      <c r="R318" s="13"/>
      <c r="S318" s="13"/>
      <c r="T318" s="13"/>
      <c r="U318" s="13"/>
      <c r="V318" s="13"/>
      <c r="W318" s="13"/>
      <c r="X318" s="13"/>
      <c r="Y318" s="13"/>
      <c r="Z318" s="13"/>
      <c r="AA318" s="13"/>
    </row>
    <row r="319" spans="1:27" ht="15.75" customHeight="1" x14ac:dyDescent="0.2">
      <c r="A319" s="13"/>
      <c r="B319" s="13"/>
      <c r="C319" s="182"/>
      <c r="D319" s="13"/>
      <c r="E319" s="13"/>
      <c r="F319" s="13"/>
      <c r="G319" s="13"/>
      <c r="H319" s="13"/>
      <c r="I319" s="13"/>
      <c r="J319" s="13"/>
      <c r="K319" s="13"/>
      <c r="L319" s="13"/>
      <c r="M319" s="13"/>
      <c r="N319" s="13"/>
      <c r="O319" s="13"/>
      <c r="P319" s="13"/>
      <c r="Q319" s="13"/>
      <c r="R319" s="13"/>
      <c r="S319" s="13"/>
      <c r="T319" s="13"/>
      <c r="U319" s="13"/>
      <c r="V319" s="13"/>
      <c r="W319" s="13"/>
      <c r="X319" s="13"/>
      <c r="Y319" s="13"/>
      <c r="Z319" s="13"/>
    </row>
    <row r="320" spans="1:27" ht="15.75" customHeight="1" x14ac:dyDescent="0.2">
      <c r="A320" s="13"/>
      <c r="B320" s="13"/>
      <c r="C320" s="182"/>
      <c r="D320" s="13"/>
      <c r="E320" s="13"/>
      <c r="F320" s="13"/>
      <c r="G320" s="13"/>
      <c r="H320" s="13"/>
      <c r="I320" s="13"/>
      <c r="J320" s="13"/>
      <c r="K320" s="13"/>
      <c r="L320" s="13"/>
      <c r="M320" s="13"/>
      <c r="N320" s="13"/>
      <c r="O320" s="13"/>
      <c r="P320" s="13"/>
      <c r="Q320" s="13"/>
      <c r="R320" s="13"/>
      <c r="S320" s="13"/>
      <c r="T320" s="13"/>
      <c r="U320" s="13"/>
      <c r="V320" s="13"/>
      <c r="W320" s="13"/>
      <c r="X320" s="13"/>
      <c r="Y320" s="13"/>
      <c r="Z320" s="13"/>
    </row>
    <row r="321" spans="1:26" ht="15.75" customHeight="1" x14ac:dyDescent="0.2">
      <c r="A321" s="13"/>
      <c r="B321" s="13"/>
      <c r="C321" s="182"/>
      <c r="D321" s="13"/>
      <c r="E321" s="13"/>
      <c r="F321" s="13"/>
      <c r="G321" s="13"/>
      <c r="H321" s="13"/>
      <c r="I321" s="13"/>
      <c r="J321" s="13"/>
      <c r="K321" s="13"/>
      <c r="L321" s="13"/>
      <c r="M321" s="13"/>
      <c r="N321" s="13"/>
      <c r="O321" s="13"/>
      <c r="P321" s="13"/>
      <c r="Q321" s="13"/>
      <c r="R321" s="13"/>
      <c r="S321" s="13"/>
      <c r="T321" s="13"/>
      <c r="U321" s="13"/>
      <c r="V321" s="13"/>
      <c r="W321" s="13"/>
      <c r="X321" s="13"/>
      <c r="Y321" s="13"/>
      <c r="Z321" s="13"/>
    </row>
    <row r="322" spans="1:26" ht="15.75" customHeight="1" x14ac:dyDescent="0.2">
      <c r="A322" s="13"/>
      <c r="B322" s="13"/>
      <c r="C322" s="182"/>
      <c r="D322" s="13"/>
      <c r="E322" s="13"/>
      <c r="F322" s="13"/>
      <c r="G322" s="13"/>
      <c r="H322" s="13"/>
      <c r="I322" s="13"/>
      <c r="J322" s="13"/>
      <c r="K322" s="13"/>
      <c r="L322" s="13"/>
      <c r="M322" s="13"/>
      <c r="N322" s="13"/>
      <c r="O322" s="13"/>
      <c r="P322" s="13"/>
      <c r="Q322" s="13"/>
      <c r="R322" s="13"/>
      <c r="S322" s="13"/>
      <c r="T322" s="13"/>
      <c r="U322" s="13"/>
      <c r="V322" s="13"/>
      <c r="W322" s="13"/>
      <c r="X322" s="13"/>
      <c r="Y322" s="13"/>
      <c r="Z322" s="13"/>
    </row>
    <row r="323" spans="1:26" ht="15.75" customHeight="1" x14ac:dyDescent="0.2">
      <c r="A323" s="13"/>
      <c r="B323" s="13"/>
      <c r="C323" s="182"/>
      <c r="D323" s="13"/>
      <c r="E323" s="13"/>
      <c r="F323" s="13"/>
      <c r="G323" s="13"/>
      <c r="H323" s="13"/>
      <c r="I323" s="13"/>
      <c r="J323" s="13"/>
      <c r="K323" s="13"/>
      <c r="L323" s="13"/>
      <c r="M323" s="13"/>
      <c r="N323" s="13"/>
      <c r="O323" s="13"/>
      <c r="P323" s="13"/>
      <c r="Q323" s="13"/>
      <c r="R323" s="13"/>
      <c r="S323" s="13"/>
      <c r="T323" s="13"/>
      <c r="U323" s="13"/>
      <c r="V323" s="13"/>
      <c r="W323" s="13"/>
      <c r="X323" s="13"/>
      <c r="Y323" s="13"/>
      <c r="Z323" s="13"/>
    </row>
    <row r="324" spans="1:26" ht="15.75" customHeight="1" x14ac:dyDescent="0.2">
      <c r="A324" s="13"/>
      <c r="B324" s="13"/>
      <c r="C324" s="182"/>
      <c r="D324" s="13"/>
      <c r="E324" s="13"/>
      <c r="F324" s="13"/>
      <c r="G324" s="13"/>
      <c r="H324" s="13"/>
      <c r="I324" s="13"/>
      <c r="J324" s="13"/>
      <c r="K324" s="13"/>
      <c r="L324" s="13"/>
      <c r="M324" s="13"/>
      <c r="N324" s="13"/>
      <c r="O324" s="13"/>
      <c r="P324" s="13"/>
      <c r="Q324" s="13"/>
      <c r="R324" s="13"/>
      <c r="S324" s="13"/>
      <c r="T324" s="13"/>
      <c r="U324" s="13"/>
      <c r="V324" s="13"/>
      <c r="W324" s="13"/>
      <c r="X324" s="13"/>
      <c r="Y324" s="13"/>
      <c r="Z324" s="13"/>
    </row>
    <row r="325" spans="1:26" ht="15.75" customHeight="1" x14ac:dyDescent="0.2">
      <c r="A325" s="13"/>
      <c r="B325" s="13"/>
      <c r="C325" s="182"/>
      <c r="D325" s="13"/>
      <c r="E325" s="13"/>
      <c r="F325" s="13"/>
      <c r="G325" s="13"/>
      <c r="H325" s="13"/>
      <c r="I325" s="13"/>
      <c r="J325" s="13"/>
      <c r="K325" s="13"/>
      <c r="L325" s="13"/>
      <c r="M325" s="13"/>
      <c r="N325" s="13"/>
      <c r="O325" s="13"/>
      <c r="P325" s="13"/>
      <c r="Q325" s="13"/>
      <c r="R325" s="13"/>
      <c r="S325" s="13"/>
      <c r="T325" s="13"/>
      <c r="U325" s="13"/>
      <c r="V325" s="13"/>
      <c r="W325" s="13"/>
      <c r="X325" s="13"/>
      <c r="Y325" s="13"/>
      <c r="Z325" s="13"/>
    </row>
    <row r="326" spans="1:26" ht="15.75" customHeight="1" x14ac:dyDescent="0.2">
      <c r="A326" s="13"/>
      <c r="B326" s="13"/>
      <c r="C326" s="182"/>
      <c r="D326" s="13"/>
      <c r="E326" s="13"/>
      <c r="F326" s="13"/>
      <c r="G326" s="13"/>
      <c r="H326" s="13"/>
      <c r="I326" s="13"/>
      <c r="J326" s="13"/>
      <c r="K326" s="13"/>
      <c r="L326" s="13"/>
      <c r="M326" s="13"/>
      <c r="N326" s="13"/>
      <c r="O326" s="13"/>
      <c r="P326" s="13"/>
      <c r="Q326" s="13"/>
      <c r="R326" s="13"/>
      <c r="S326" s="13"/>
      <c r="T326" s="13"/>
      <c r="U326" s="13"/>
      <c r="V326" s="13"/>
      <c r="W326" s="13"/>
      <c r="X326" s="13"/>
      <c r="Y326" s="13"/>
      <c r="Z326" s="13"/>
    </row>
    <row r="327" spans="1:26" ht="15.75" customHeight="1" x14ac:dyDescent="0.2">
      <c r="A327" s="13"/>
      <c r="B327" s="13"/>
      <c r="C327" s="182"/>
      <c r="D327" s="13"/>
      <c r="E327" s="13"/>
      <c r="F327" s="13"/>
      <c r="G327" s="13"/>
      <c r="H327" s="13"/>
      <c r="I327" s="13"/>
      <c r="J327" s="13"/>
      <c r="K327" s="13"/>
      <c r="L327" s="13"/>
      <c r="M327" s="13"/>
      <c r="N327" s="13"/>
      <c r="O327" s="13"/>
      <c r="P327" s="13"/>
      <c r="Q327" s="13"/>
      <c r="R327" s="13"/>
      <c r="S327" s="13"/>
      <c r="T327" s="13"/>
      <c r="U327" s="13"/>
      <c r="V327" s="13"/>
      <c r="W327" s="13"/>
      <c r="X327" s="13"/>
      <c r="Y327" s="13"/>
      <c r="Z327" s="13"/>
    </row>
    <row r="328" spans="1:26" ht="15.75" customHeight="1" x14ac:dyDescent="0.2">
      <c r="A328" s="13"/>
      <c r="B328" s="13"/>
      <c r="C328" s="182"/>
      <c r="D328" s="13"/>
      <c r="E328" s="13"/>
      <c r="F328" s="13"/>
      <c r="G328" s="13"/>
      <c r="H328" s="13"/>
      <c r="I328" s="13"/>
      <c r="J328" s="13"/>
      <c r="K328" s="13"/>
      <c r="L328" s="13"/>
      <c r="M328" s="13"/>
      <c r="N328" s="13"/>
      <c r="O328" s="13"/>
      <c r="P328" s="13"/>
      <c r="Q328" s="13"/>
      <c r="R328" s="13"/>
      <c r="S328" s="13"/>
      <c r="T328" s="13"/>
      <c r="U328" s="13"/>
      <c r="V328" s="13"/>
      <c r="W328" s="13"/>
      <c r="X328" s="13"/>
      <c r="Y328" s="13"/>
      <c r="Z328" s="13"/>
    </row>
    <row r="329" spans="1:26" ht="15.75" customHeight="1" x14ac:dyDescent="0.2">
      <c r="A329" s="13"/>
      <c r="B329" s="13"/>
      <c r="C329" s="182"/>
      <c r="D329" s="13"/>
      <c r="E329" s="13"/>
      <c r="F329" s="13"/>
      <c r="G329" s="13"/>
      <c r="H329" s="13"/>
      <c r="I329" s="13"/>
      <c r="J329" s="13"/>
      <c r="K329" s="13"/>
      <c r="L329" s="13"/>
      <c r="M329" s="13"/>
      <c r="N329" s="13"/>
      <c r="O329" s="13"/>
      <c r="P329" s="13"/>
      <c r="Q329" s="13"/>
      <c r="R329" s="13"/>
      <c r="S329" s="13"/>
      <c r="T329" s="13"/>
      <c r="U329" s="13"/>
      <c r="V329" s="13"/>
      <c r="W329" s="13"/>
      <c r="X329" s="13"/>
      <c r="Y329" s="13"/>
      <c r="Z329" s="13"/>
    </row>
    <row r="330" spans="1:26" ht="15.75" customHeight="1" x14ac:dyDescent="0.2">
      <c r="A330" s="13"/>
      <c r="B330" s="13"/>
      <c r="C330" s="182"/>
      <c r="D330" s="13"/>
      <c r="E330" s="13"/>
      <c r="F330" s="13"/>
      <c r="G330" s="13"/>
      <c r="H330" s="13"/>
      <c r="I330" s="13"/>
      <c r="J330" s="13"/>
      <c r="K330" s="13"/>
      <c r="L330" s="13"/>
      <c r="M330" s="13"/>
      <c r="N330" s="13"/>
      <c r="O330" s="13"/>
      <c r="P330" s="13"/>
      <c r="Q330" s="13"/>
      <c r="R330" s="13"/>
      <c r="S330" s="13"/>
      <c r="T330" s="13"/>
      <c r="U330" s="13"/>
      <c r="V330" s="13"/>
      <c r="W330" s="13"/>
      <c r="X330" s="13"/>
      <c r="Y330" s="13"/>
      <c r="Z330" s="13"/>
    </row>
    <row r="331" spans="1:26" ht="15.75" customHeight="1" x14ac:dyDescent="0.2">
      <c r="A331" s="13"/>
      <c r="B331" s="13"/>
      <c r="C331" s="182"/>
      <c r="D331" s="13"/>
      <c r="E331" s="13"/>
      <c r="F331" s="13"/>
      <c r="G331" s="13"/>
      <c r="H331" s="13"/>
      <c r="I331" s="13"/>
      <c r="J331" s="13"/>
      <c r="K331" s="13"/>
      <c r="L331" s="13"/>
      <c r="M331" s="13"/>
      <c r="N331" s="13"/>
      <c r="O331" s="13"/>
      <c r="P331" s="13"/>
      <c r="Q331" s="13"/>
      <c r="R331" s="13"/>
      <c r="S331" s="13"/>
      <c r="T331" s="13"/>
      <c r="U331" s="13"/>
      <c r="V331" s="13"/>
      <c r="W331" s="13"/>
      <c r="X331" s="13"/>
      <c r="Y331" s="13"/>
      <c r="Z331" s="13"/>
    </row>
    <row r="332" spans="1:26" ht="15.75" customHeight="1" x14ac:dyDescent="0.2">
      <c r="A332" s="13"/>
      <c r="B332" s="13"/>
      <c r="C332" s="182"/>
      <c r="D332" s="13"/>
      <c r="E332" s="13"/>
      <c r="F332" s="13"/>
      <c r="G332" s="13"/>
      <c r="H332" s="13"/>
      <c r="I332" s="13"/>
      <c r="J332" s="13"/>
      <c r="K332" s="13"/>
      <c r="L332" s="13"/>
      <c r="M332" s="13"/>
      <c r="N332" s="13"/>
      <c r="O332" s="13"/>
      <c r="P332" s="13"/>
      <c r="Q332" s="13"/>
      <c r="R332" s="13"/>
      <c r="S332" s="13"/>
      <c r="T332" s="13"/>
      <c r="U332" s="13"/>
      <c r="V332" s="13"/>
      <c r="W332" s="13"/>
      <c r="X332" s="13"/>
      <c r="Y332" s="13"/>
      <c r="Z332" s="13"/>
    </row>
    <row r="333" spans="1:26" ht="15.75" customHeight="1" x14ac:dyDescent="0.2">
      <c r="A333" s="13"/>
      <c r="B333" s="13"/>
      <c r="C333" s="182"/>
      <c r="D333" s="13"/>
      <c r="E333" s="13"/>
      <c r="F333" s="13"/>
      <c r="G333" s="13"/>
      <c r="H333" s="13"/>
      <c r="I333" s="13"/>
      <c r="J333" s="13"/>
      <c r="K333" s="13"/>
      <c r="L333" s="13"/>
      <c r="M333" s="13"/>
      <c r="N333" s="13"/>
      <c r="O333" s="13"/>
      <c r="P333" s="13"/>
      <c r="Q333" s="13"/>
      <c r="R333" s="13"/>
      <c r="S333" s="13"/>
      <c r="T333" s="13"/>
      <c r="U333" s="13"/>
      <c r="V333" s="13"/>
      <c r="W333" s="13"/>
      <c r="X333" s="13"/>
      <c r="Y333" s="13"/>
      <c r="Z333" s="13"/>
    </row>
    <row r="334" spans="1:26" ht="15.75" customHeight="1" x14ac:dyDescent="0.2">
      <c r="A334" s="13"/>
      <c r="B334" s="13"/>
      <c r="C334" s="182"/>
      <c r="D334" s="13"/>
      <c r="E334" s="13"/>
      <c r="F334" s="13"/>
      <c r="G334" s="13"/>
      <c r="H334" s="13"/>
      <c r="I334" s="13"/>
      <c r="J334" s="13"/>
      <c r="K334" s="13"/>
      <c r="L334" s="13"/>
      <c r="M334" s="13"/>
      <c r="N334" s="13"/>
      <c r="O334" s="13"/>
      <c r="P334" s="13"/>
      <c r="Q334" s="13"/>
      <c r="R334" s="13"/>
      <c r="S334" s="13"/>
      <c r="T334" s="13"/>
      <c r="U334" s="13"/>
      <c r="V334" s="13"/>
      <c r="W334" s="13"/>
      <c r="X334" s="13"/>
      <c r="Y334" s="13"/>
      <c r="Z334" s="13"/>
    </row>
    <row r="335" spans="1:26" ht="15.75" customHeight="1" x14ac:dyDescent="0.2">
      <c r="A335" s="13"/>
      <c r="B335" s="13"/>
      <c r="C335" s="182"/>
      <c r="D335" s="13"/>
      <c r="E335" s="13"/>
      <c r="F335" s="13"/>
      <c r="G335" s="13"/>
      <c r="H335" s="13"/>
      <c r="I335" s="13"/>
      <c r="J335" s="13"/>
      <c r="K335" s="13"/>
      <c r="L335" s="13"/>
      <c r="M335" s="13"/>
      <c r="N335" s="13"/>
      <c r="O335" s="13"/>
      <c r="P335" s="13"/>
      <c r="Q335" s="13"/>
      <c r="R335" s="13"/>
      <c r="S335" s="13"/>
      <c r="T335" s="13"/>
      <c r="U335" s="13"/>
      <c r="V335" s="13"/>
      <c r="W335" s="13"/>
      <c r="X335" s="13"/>
      <c r="Y335" s="13"/>
      <c r="Z335" s="13"/>
    </row>
    <row r="336" spans="1:26" ht="15.75" customHeight="1" x14ac:dyDescent="0.2">
      <c r="A336" s="13"/>
      <c r="B336" s="13"/>
      <c r="C336" s="182"/>
      <c r="D336" s="13"/>
      <c r="E336" s="13"/>
      <c r="F336" s="13"/>
      <c r="G336" s="13"/>
      <c r="H336" s="13"/>
      <c r="I336" s="13"/>
      <c r="J336" s="13"/>
      <c r="K336" s="13"/>
      <c r="L336" s="13"/>
      <c r="M336" s="13"/>
      <c r="N336" s="13"/>
      <c r="O336" s="13"/>
      <c r="P336" s="13"/>
      <c r="Q336" s="13"/>
      <c r="R336" s="13"/>
      <c r="S336" s="13"/>
      <c r="T336" s="13"/>
      <c r="U336" s="13"/>
      <c r="V336" s="13"/>
      <c r="W336" s="13"/>
      <c r="X336" s="13"/>
      <c r="Y336" s="13"/>
      <c r="Z336" s="13"/>
    </row>
    <row r="337" spans="1:26" ht="15.75" customHeight="1" x14ac:dyDescent="0.2">
      <c r="A337" s="13"/>
      <c r="B337" s="13"/>
      <c r="C337" s="182"/>
      <c r="D337" s="13"/>
      <c r="E337" s="13"/>
      <c r="F337" s="13"/>
      <c r="G337" s="13"/>
      <c r="H337" s="13"/>
      <c r="I337" s="13"/>
      <c r="J337" s="13"/>
      <c r="K337" s="13"/>
      <c r="L337" s="13"/>
      <c r="M337" s="13"/>
      <c r="N337" s="13"/>
      <c r="O337" s="13"/>
      <c r="P337" s="13"/>
      <c r="Q337" s="13"/>
      <c r="R337" s="13"/>
      <c r="S337" s="13"/>
      <c r="T337" s="13"/>
      <c r="U337" s="13"/>
      <c r="V337" s="13"/>
      <c r="W337" s="13"/>
      <c r="X337" s="13"/>
      <c r="Y337" s="13"/>
      <c r="Z337" s="13"/>
    </row>
    <row r="338" spans="1:26" ht="15.75" customHeight="1" x14ac:dyDescent="0.2">
      <c r="A338" s="13"/>
      <c r="B338" s="13"/>
      <c r="C338" s="182"/>
      <c r="D338" s="13"/>
      <c r="E338" s="13"/>
      <c r="F338" s="13"/>
      <c r="G338" s="13"/>
      <c r="H338" s="13"/>
      <c r="I338" s="13"/>
      <c r="J338" s="13"/>
      <c r="K338" s="13"/>
      <c r="L338" s="13"/>
      <c r="M338" s="13"/>
      <c r="N338" s="13"/>
      <c r="O338" s="13"/>
      <c r="P338" s="13"/>
      <c r="Q338" s="13"/>
      <c r="R338" s="13"/>
      <c r="S338" s="13"/>
      <c r="T338" s="13"/>
      <c r="U338" s="13"/>
      <c r="V338" s="13"/>
      <c r="W338" s="13"/>
      <c r="X338" s="13"/>
      <c r="Y338" s="13"/>
      <c r="Z338" s="13"/>
    </row>
    <row r="339" spans="1:26" ht="15.75" customHeight="1" x14ac:dyDescent="0.2">
      <c r="A339" s="13"/>
      <c r="B339" s="13"/>
      <c r="C339" s="182"/>
      <c r="D339" s="13"/>
      <c r="E339" s="13"/>
      <c r="F339" s="13"/>
      <c r="G339" s="13"/>
      <c r="H339" s="13"/>
      <c r="I339" s="13"/>
      <c r="J339" s="13"/>
      <c r="K339" s="13"/>
      <c r="L339" s="13"/>
      <c r="M339" s="13"/>
      <c r="N339" s="13"/>
      <c r="O339" s="13"/>
      <c r="P339" s="13"/>
      <c r="Q339" s="13"/>
      <c r="R339" s="13"/>
      <c r="S339" s="13"/>
      <c r="T339" s="13"/>
      <c r="U339" s="13"/>
      <c r="V339" s="13"/>
      <c r="W339" s="13"/>
      <c r="X339" s="13"/>
      <c r="Y339" s="13"/>
      <c r="Z339" s="13"/>
    </row>
    <row r="340" spans="1:26" ht="15.75" customHeight="1" x14ac:dyDescent="0.2">
      <c r="A340" s="13"/>
      <c r="B340" s="13"/>
      <c r="C340" s="182"/>
      <c r="D340" s="13"/>
      <c r="E340" s="13"/>
      <c r="F340" s="13"/>
      <c r="G340" s="13"/>
      <c r="H340" s="13"/>
      <c r="I340" s="13"/>
      <c r="J340" s="13"/>
      <c r="K340" s="13"/>
      <c r="L340" s="13"/>
      <c r="M340" s="13"/>
      <c r="N340" s="13"/>
      <c r="O340" s="13"/>
      <c r="P340" s="13"/>
      <c r="Q340" s="13"/>
      <c r="R340" s="13"/>
      <c r="S340" s="13"/>
      <c r="T340" s="13"/>
      <c r="U340" s="13"/>
      <c r="V340" s="13"/>
      <c r="W340" s="13"/>
      <c r="X340" s="13"/>
      <c r="Y340" s="13"/>
      <c r="Z340" s="13"/>
    </row>
    <row r="341" spans="1:26" ht="15.75" customHeight="1" x14ac:dyDescent="0.2">
      <c r="A341" s="13"/>
      <c r="B341" s="13"/>
      <c r="C341" s="182"/>
      <c r="D341" s="13"/>
      <c r="E341" s="13"/>
      <c r="F341" s="13"/>
      <c r="G341" s="13"/>
      <c r="H341" s="13"/>
      <c r="I341" s="13"/>
      <c r="J341" s="13"/>
      <c r="K341" s="13"/>
      <c r="L341" s="13"/>
      <c r="M341" s="13"/>
      <c r="N341" s="13"/>
      <c r="O341" s="13"/>
      <c r="P341" s="13"/>
      <c r="Q341" s="13"/>
      <c r="R341" s="13"/>
      <c r="S341" s="13"/>
      <c r="T341" s="13"/>
      <c r="U341" s="13"/>
      <c r="V341" s="13"/>
      <c r="W341" s="13"/>
      <c r="X341" s="13"/>
      <c r="Y341" s="13"/>
      <c r="Z341" s="13"/>
    </row>
    <row r="342" spans="1:26" ht="15.75" customHeight="1" x14ac:dyDescent="0.2">
      <c r="A342" s="13"/>
      <c r="B342" s="13"/>
      <c r="C342" s="182"/>
      <c r="D342" s="13"/>
      <c r="E342" s="13"/>
      <c r="F342" s="13"/>
      <c r="G342" s="13"/>
      <c r="H342" s="13"/>
      <c r="I342" s="13"/>
      <c r="J342" s="13"/>
      <c r="K342" s="13"/>
      <c r="L342" s="13"/>
      <c r="M342" s="13"/>
      <c r="N342" s="13"/>
      <c r="O342" s="13"/>
      <c r="P342" s="13"/>
      <c r="Q342" s="13"/>
      <c r="R342" s="13"/>
      <c r="S342" s="13"/>
      <c r="T342" s="13"/>
      <c r="U342" s="13"/>
      <c r="V342" s="13"/>
      <c r="W342" s="13"/>
      <c r="X342" s="13"/>
      <c r="Y342" s="13"/>
      <c r="Z342" s="13"/>
    </row>
    <row r="343" spans="1:26" ht="15.75" customHeight="1" x14ac:dyDescent="0.2">
      <c r="A343" s="13"/>
      <c r="B343" s="13"/>
      <c r="C343" s="182"/>
      <c r="D343" s="13"/>
      <c r="E343" s="13"/>
      <c r="F343" s="13"/>
      <c r="G343" s="13"/>
      <c r="H343" s="13"/>
      <c r="I343" s="13"/>
      <c r="J343" s="13"/>
      <c r="K343" s="13"/>
      <c r="L343" s="13"/>
      <c r="M343" s="13"/>
      <c r="N343" s="13"/>
      <c r="O343" s="13"/>
      <c r="P343" s="13"/>
      <c r="Q343" s="13"/>
      <c r="R343" s="13"/>
      <c r="S343" s="13"/>
      <c r="T343" s="13"/>
      <c r="U343" s="13"/>
      <c r="V343" s="13"/>
      <c r="W343" s="13"/>
      <c r="X343" s="13"/>
      <c r="Y343" s="13"/>
      <c r="Z343" s="13"/>
    </row>
    <row r="344" spans="1:26" ht="15.75" customHeight="1" x14ac:dyDescent="0.2">
      <c r="A344" s="13"/>
      <c r="B344" s="13"/>
      <c r="C344" s="182"/>
      <c r="D344" s="13"/>
      <c r="E344" s="13"/>
      <c r="F344" s="13"/>
      <c r="G344" s="13"/>
      <c r="H344" s="13"/>
      <c r="I344" s="13"/>
      <c r="J344" s="13"/>
      <c r="K344" s="13"/>
      <c r="L344" s="13"/>
      <c r="M344" s="13"/>
      <c r="N344" s="13"/>
      <c r="O344" s="13"/>
      <c r="P344" s="13"/>
      <c r="Q344" s="13"/>
      <c r="R344" s="13"/>
      <c r="S344" s="13"/>
      <c r="T344" s="13"/>
      <c r="U344" s="13"/>
      <c r="V344" s="13"/>
      <c r="W344" s="13"/>
      <c r="X344" s="13"/>
      <c r="Y344" s="13"/>
      <c r="Z344" s="13"/>
    </row>
    <row r="345" spans="1:26" ht="15.75" customHeight="1" x14ac:dyDescent="0.2">
      <c r="A345" s="13"/>
      <c r="B345" s="13"/>
      <c r="C345" s="182"/>
      <c r="D345" s="13"/>
      <c r="E345" s="13"/>
      <c r="F345" s="13"/>
      <c r="G345" s="13"/>
      <c r="H345" s="13"/>
      <c r="I345" s="13"/>
      <c r="J345" s="13"/>
      <c r="K345" s="13"/>
      <c r="L345" s="13"/>
      <c r="M345" s="13"/>
      <c r="N345" s="13"/>
      <c r="O345" s="13"/>
      <c r="P345" s="13"/>
      <c r="Q345" s="13"/>
      <c r="R345" s="13"/>
      <c r="S345" s="13"/>
      <c r="T345" s="13"/>
      <c r="U345" s="13"/>
      <c r="V345" s="13"/>
      <c r="W345" s="13"/>
      <c r="X345" s="13"/>
      <c r="Y345" s="13"/>
      <c r="Z345" s="13"/>
    </row>
    <row r="346" spans="1:26" ht="15.75" customHeight="1" x14ac:dyDescent="0.2">
      <c r="A346" s="13"/>
      <c r="B346" s="13"/>
      <c r="C346" s="182"/>
      <c r="D346" s="13"/>
      <c r="E346" s="13"/>
      <c r="F346" s="13"/>
      <c r="G346" s="13"/>
      <c r="H346" s="13"/>
      <c r="I346" s="13"/>
      <c r="J346" s="13"/>
      <c r="K346" s="13"/>
      <c r="L346" s="13"/>
      <c r="M346" s="13"/>
      <c r="N346" s="13"/>
      <c r="O346" s="13"/>
      <c r="P346" s="13"/>
      <c r="Q346" s="13"/>
      <c r="R346" s="13"/>
      <c r="S346" s="13"/>
      <c r="T346" s="13"/>
      <c r="U346" s="13"/>
      <c r="V346" s="13"/>
      <c r="W346" s="13"/>
      <c r="X346" s="13"/>
      <c r="Y346" s="13"/>
      <c r="Z346" s="13"/>
    </row>
    <row r="347" spans="1:26" ht="15.75" customHeight="1" x14ac:dyDescent="0.2">
      <c r="A347" s="13"/>
      <c r="B347" s="13"/>
      <c r="C347" s="182"/>
      <c r="D347" s="13"/>
      <c r="E347" s="13"/>
      <c r="F347" s="13"/>
      <c r="G347" s="13"/>
      <c r="H347" s="13"/>
      <c r="I347" s="13"/>
      <c r="J347" s="13"/>
      <c r="K347" s="13"/>
      <c r="L347" s="13"/>
      <c r="M347" s="13"/>
      <c r="N347" s="13"/>
      <c r="O347" s="13"/>
      <c r="P347" s="13"/>
      <c r="Q347" s="13"/>
      <c r="R347" s="13"/>
      <c r="S347" s="13"/>
      <c r="T347" s="13"/>
      <c r="U347" s="13"/>
      <c r="V347" s="13"/>
      <c r="W347" s="13"/>
      <c r="X347" s="13"/>
      <c r="Y347" s="13"/>
      <c r="Z347" s="13"/>
    </row>
    <row r="348" spans="1:26" ht="15.75" customHeight="1" x14ac:dyDescent="0.2">
      <c r="A348" s="13"/>
      <c r="B348" s="13"/>
      <c r="C348" s="182"/>
      <c r="D348" s="13"/>
      <c r="E348" s="13"/>
      <c r="F348" s="13"/>
      <c r="G348" s="13"/>
      <c r="H348" s="13"/>
      <c r="I348" s="13"/>
      <c r="J348" s="13"/>
      <c r="K348" s="13"/>
      <c r="L348" s="13"/>
      <c r="M348" s="13"/>
      <c r="N348" s="13"/>
      <c r="O348" s="13"/>
      <c r="P348" s="13"/>
      <c r="Q348" s="13"/>
      <c r="R348" s="13"/>
      <c r="S348" s="13"/>
      <c r="T348" s="13"/>
      <c r="U348" s="13"/>
      <c r="V348" s="13"/>
      <c r="W348" s="13"/>
      <c r="X348" s="13"/>
      <c r="Y348" s="13"/>
      <c r="Z348" s="13"/>
    </row>
    <row r="349" spans="1:26" ht="15.75" customHeight="1" x14ac:dyDescent="0.2">
      <c r="A349" s="13"/>
      <c r="B349" s="13"/>
      <c r="C349" s="182"/>
      <c r="D349" s="13"/>
      <c r="E349" s="13"/>
      <c r="F349" s="13"/>
      <c r="G349" s="13"/>
      <c r="H349" s="13"/>
      <c r="I349" s="13"/>
      <c r="J349" s="13"/>
      <c r="K349" s="13"/>
      <c r="L349" s="13"/>
      <c r="M349" s="13"/>
      <c r="N349" s="13"/>
      <c r="O349" s="13"/>
      <c r="P349" s="13"/>
      <c r="Q349" s="13"/>
      <c r="R349" s="13"/>
      <c r="S349" s="13"/>
      <c r="T349" s="13"/>
      <c r="U349" s="13"/>
      <c r="V349" s="13"/>
      <c r="W349" s="13"/>
      <c r="X349" s="13"/>
      <c r="Y349" s="13"/>
      <c r="Z349" s="13"/>
    </row>
    <row r="350" spans="1:26" ht="15.75" customHeight="1" x14ac:dyDescent="0.2">
      <c r="A350" s="13"/>
      <c r="B350" s="13"/>
      <c r="C350" s="182"/>
      <c r="D350" s="13"/>
      <c r="E350" s="13"/>
      <c r="F350" s="13"/>
      <c r="G350" s="13"/>
      <c r="H350" s="13"/>
      <c r="I350" s="13"/>
      <c r="J350" s="13"/>
      <c r="K350" s="13"/>
      <c r="L350" s="13"/>
      <c r="M350" s="13"/>
      <c r="N350" s="13"/>
      <c r="O350" s="13"/>
      <c r="P350" s="13"/>
      <c r="Q350" s="13"/>
      <c r="R350" s="13"/>
      <c r="S350" s="13"/>
      <c r="T350" s="13"/>
      <c r="U350" s="13"/>
      <c r="V350" s="13"/>
      <c r="W350" s="13"/>
      <c r="X350" s="13"/>
      <c r="Y350" s="13"/>
      <c r="Z350" s="13"/>
    </row>
    <row r="351" spans="1:26" ht="15.75" customHeight="1" x14ac:dyDescent="0.2">
      <c r="A351" s="13"/>
      <c r="B351" s="13"/>
      <c r="C351" s="182"/>
      <c r="D351" s="13"/>
      <c r="E351" s="13"/>
      <c r="F351" s="13"/>
      <c r="G351" s="13"/>
      <c r="H351" s="13"/>
      <c r="I351" s="13"/>
      <c r="J351" s="13"/>
      <c r="K351" s="13"/>
      <c r="L351" s="13"/>
      <c r="M351" s="13"/>
      <c r="N351" s="13"/>
      <c r="O351" s="13"/>
      <c r="P351" s="13"/>
      <c r="Q351" s="13"/>
      <c r="R351" s="13"/>
      <c r="S351" s="13"/>
      <c r="T351" s="13"/>
      <c r="U351" s="13"/>
      <c r="V351" s="13"/>
      <c r="W351" s="13"/>
      <c r="X351" s="13"/>
      <c r="Y351" s="13"/>
      <c r="Z351" s="13"/>
    </row>
    <row r="352" spans="1:26" ht="15.75" customHeight="1" x14ac:dyDescent="0.2">
      <c r="A352" s="13"/>
      <c r="B352" s="13"/>
      <c r="C352" s="182"/>
      <c r="D352" s="13"/>
      <c r="E352" s="13"/>
      <c r="F352" s="13"/>
      <c r="G352" s="13"/>
      <c r="H352" s="13"/>
      <c r="I352" s="13"/>
      <c r="J352" s="13"/>
      <c r="K352" s="13"/>
      <c r="L352" s="13"/>
      <c r="M352" s="13"/>
      <c r="N352" s="13"/>
      <c r="O352" s="13"/>
      <c r="P352" s="13"/>
      <c r="Q352" s="13"/>
      <c r="R352" s="13"/>
      <c r="S352" s="13"/>
      <c r="T352" s="13"/>
      <c r="U352" s="13"/>
      <c r="V352" s="13"/>
      <c r="W352" s="13"/>
      <c r="X352" s="13"/>
      <c r="Y352" s="13"/>
      <c r="Z352" s="13"/>
    </row>
    <row r="353" spans="1:26" ht="15.75" customHeight="1" x14ac:dyDescent="0.2">
      <c r="A353" s="13"/>
      <c r="B353" s="13"/>
      <c r="C353" s="182"/>
      <c r="D353" s="13"/>
      <c r="E353" s="13"/>
      <c r="F353" s="13"/>
      <c r="G353" s="13"/>
      <c r="H353" s="13"/>
      <c r="I353" s="13"/>
      <c r="J353" s="13"/>
      <c r="K353" s="13"/>
      <c r="L353" s="13"/>
      <c r="M353" s="13"/>
      <c r="N353" s="13"/>
      <c r="O353" s="13"/>
      <c r="P353" s="13"/>
      <c r="Q353" s="13"/>
      <c r="R353" s="13"/>
      <c r="S353" s="13"/>
      <c r="T353" s="13"/>
      <c r="U353" s="13"/>
      <c r="V353" s="13"/>
      <c r="W353" s="13"/>
      <c r="X353" s="13"/>
      <c r="Y353" s="13"/>
      <c r="Z353" s="13"/>
    </row>
    <row r="354" spans="1:26" ht="15.75" customHeight="1" x14ac:dyDescent="0.2">
      <c r="A354" s="13"/>
      <c r="B354" s="13"/>
      <c r="C354" s="182"/>
      <c r="D354" s="13"/>
      <c r="E354" s="13"/>
      <c r="F354" s="13"/>
      <c r="G354" s="13"/>
      <c r="H354" s="13"/>
      <c r="I354" s="13"/>
      <c r="J354" s="13"/>
      <c r="K354" s="13"/>
      <c r="L354" s="13"/>
      <c r="M354" s="13"/>
      <c r="N354" s="13"/>
      <c r="O354" s="13"/>
      <c r="P354" s="13"/>
      <c r="Q354" s="13"/>
      <c r="R354" s="13"/>
      <c r="S354" s="13"/>
      <c r="T354" s="13"/>
      <c r="U354" s="13"/>
      <c r="V354" s="13"/>
      <c r="W354" s="13"/>
      <c r="X354" s="13"/>
      <c r="Y354" s="13"/>
      <c r="Z354" s="13"/>
    </row>
    <row r="355" spans="1:26" ht="15.75" customHeight="1" x14ac:dyDescent="0.2">
      <c r="A355" s="13"/>
      <c r="B355" s="13"/>
      <c r="C355" s="182"/>
      <c r="D355" s="13"/>
      <c r="E355" s="13"/>
      <c r="F355" s="13"/>
      <c r="G355" s="13"/>
      <c r="H355" s="13"/>
      <c r="I355" s="13"/>
      <c r="J355" s="13"/>
      <c r="K355" s="13"/>
      <c r="L355" s="13"/>
      <c r="M355" s="13"/>
      <c r="N355" s="13"/>
      <c r="O355" s="13"/>
      <c r="P355" s="13"/>
      <c r="Q355" s="13"/>
      <c r="R355" s="13"/>
      <c r="S355" s="13"/>
      <c r="T355" s="13"/>
      <c r="U355" s="13"/>
      <c r="V355" s="13"/>
      <c r="W355" s="13"/>
      <c r="X355" s="13"/>
      <c r="Y355" s="13"/>
      <c r="Z355" s="13"/>
    </row>
    <row r="356" spans="1:26" ht="15.75" customHeight="1" x14ac:dyDescent="0.2">
      <c r="A356" s="13"/>
      <c r="B356" s="13"/>
      <c r="C356" s="182"/>
      <c r="D356" s="13"/>
      <c r="E356" s="13"/>
      <c r="F356" s="13"/>
      <c r="G356" s="13"/>
      <c r="H356" s="13"/>
      <c r="I356" s="13"/>
      <c r="J356" s="13"/>
      <c r="K356" s="13"/>
      <c r="L356" s="13"/>
      <c r="M356" s="13"/>
      <c r="N356" s="13"/>
      <c r="O356" s="13"/>
      <c r="P356" s="13"/>
      <c r="Q356" s="13"/>
      <c r="R356" s="13"/>
      <c r="S356" s="13"/>
      <c r="T356" s="13"/>
      <c r="U356" s="13"/>
      <c r="V356" s="13"/>
      <c r="W356" s="13"/>
      <c r="X356" s="13"/>
      <c r="Y356" s="13"/>
      <c r="Z356" s="13"/>
    </row>
    <row r="357" spans="1:26" ht="15.75" customHeight="1" x14ac:dyDescent="0.2">
      <c r="A357" s="13"/>
      <c r="B357" s="13"/>
      <c r="C357" s="182"/>
      <c r="D357" s="13"/>
      <c r="E357" s="13"/>
      <c r="F357" s="13"/>
      <c r="G357" s="13"/>
      <c r="H357" s="13"/>
      <c r="I357" s="13"/>
      <c r="J357" s="13"/>
      <c r="K357" s="13"/>
      <c r="L357" s="13"/>
      <c r="M357" s="13"/>
      <c r="N357" s="13"/>
      <c r="O357" s="13"/>
      <c r="P357" s="13"/>
      <c r="Q357" s="13"/>
      <c r="R357" s="13"/>
      <c r="S357" s="13"/>
      <c r="T357" s="13"/>
      <c r="U357" s="13"/>
      <c r="V357" s="13"/>
      <c r="W357" s="13"/>
      <c r="X357" s="13"/>
      <c r="Y357" s="13"/>
      <c r="Z357" s="13"/>
    </row>
    <row r="358" spans="1:26" ht="15.75" customHeight="1" x14ac:dyDescent="0.2">
      <c r="A358" s="13"/>
      <c r="B358" s="13"/>
      <c r="C358" s="182"/>
      <c r="D358" s="13"/>
      <c r="E358" s="13"/>
      <c r="F358" s="13"/>
      <c r="G358" s="13"/>
      <c r="H358" s="13"/>
      <c r="I358" s="13"/>
      <c r="J358" s="13"/>
      <c r="K358" s="13"/>
      <c r="L358" s="13"/>
      <c r="M358" s="13"/>
      <c r="N358" s="13"/>
      <c r="O358" s="13"/>
      <c r="P358" s="13"/>
      <c r="Q358" s="13"/>
      <c r="R358" s="13"/>
      <c r="S358" s="13"/>
      <c r="T358" s="13"/>
      <c r="U358" s="13"/>
      <c r="V358" s="13"/>
      <c r="W358" s="13"/>
      <c r="X358" s="13"/>
      <c r="Y358" s="13"/>
      <c r="Z358" s="13"/>
    </row>
    <row r="359" spans="1:26" ht="15.75" customHeight="1" x14ac:dyDescent="0.2">
      <c r="A359" s="13"/>
      <c r="B359" s="13"/>
      <c r="C359" s="182"/>
      <c r="D359" s="13"/>
      <c r="E359" s="13"/>
      <c r="F359" s="13"/>
      <c r="G359" s="13"/>
      <c r="H359" s="13"/>
      <c r="I359" s="13"/>
      <c r="J359" s="13"/>
      <c r="K359" s="13"/>
      <c r="L359" s="13"/>
      <c r="M359" s="13"/>
      <c r="N359" s="13"/>
      <c r="O359" s="13"/>
      <c r="P359" s="13"/>
      <c r="Q359" s="13"/>
      <c r="R359" s="13"/>
      <c r="S359" s="13"/>
      <c r="T359" s="13"/>
      <c r="U359" s="13"/>
      <c r="V359" s="13"/>
      <c r="W359" s="13"/>
      <c r="X359" s="13"/>
      <c r="Y359" s="13"/>
      <c r="Z359" s="13"/>
    </row>
    <row r="360" spans="1:26" ht="15.75" customHeight="1" x14ac:dyDescent="0.2">
      <c r="A360" s="13"/>
      <c r="B360" s="13"/>
      <c r="C360" s="182"/>
      <c r="D360" s="13"/>
      <c r="E360" s="13"/>
      <c r="F360" s="13"/>
      <c r="G360" s="13"/>
      <c r="H360" s="13"/>
      <c r="I360" s="13"/>
      <c r="J360" s="13"/>
      <c r="K360" s="13"/>
      <c r="L360" s="13"/>
      <c r="M360" s="13"/>
      <c r="N360" s="13"/>
      <c r="O360" s="13"/>
      <c r="P360" s="13"/>
      <c r="Q360" s="13"/>
      <c r="R360" s="13"/>
      <c r="S360" s="13"/>
      <c r="T360" s="13"/>
      <c r="U360" s="13"/>
      <c r="V360" s="13"/>
      <c r="W360" s="13"/>
      <c r="X360" s="13"/>
      <c r="Y360" s="13"/>
      <c r="Z360" s="13"/>
    </row>
    <row r="361" spans="1:26" ht="15.75" customHeight="1" x14ac:dyDescent="0.2">
      <c r="A361" s="13"/>
      <c r="B361" s="13"/>
      <c r="C361" s="182"/>
      <c r="D361" s="13"/>
      <c r="E361" s="13"/>
      <c r="F361" s="13"/>
      <c r="G361" s="13"/>
      <c r="H361" s="13"/>
      <c r="I361" s="13"/>
      <c r="J361" s="13"/>
      <c r="K361" s="13"/>
      <c r="L361" s="13"/>
      <c r="M361" s="13"/>
      <c r="N361" s="13"/>
      <c r="O361" s="13"/>
      <c r="P361" s="13"/>
      <c r="Q361" s="13"/>
      <c r="R361" s="13"/>
      <c r="S361" s="13"/>
      <c r="T361" s="13"/>
      <c r="U361" s="13"/>
      <c r="V361" s="13"/>
      <c r="W361" s="13"/>
      <c r="X361" s="13"/>
      <c r="Y361" s="13"/>
      <c r="Z361" s="13"/>
    </row>
    <row r="362" spans="1:26" ht="15.75" customHeight="1" x14ac:dyDescent="0.2">
      <c r="A362" s="13"/>
      <c r="B362" s="13"/>
      <c r="C362" s="182"/>
      <c r="D362" s="13"/>
      <c r="E362" s="13"/>
      <c r="F362" s="13"/>
      <c r="G362" s="13"/>
      <c r="H362" s="13"/>
      <c r="I362" s="13"/>
      <c r="J362" s="13"/>
      <c r="K362" s="13"/>
      <c r="L362" s="13"/>
      <c r="M362" s="13"/>
      <c r="N362" s="13"/>
      <c r="O362" s="13"/>
      <c r="P362" s="13"/>
      <c r="Q362" s="13"/>
      <c r="R362" s="13"/>
      <c r="S362" s="13"/>
      <c r="T362" s="13"/>
      <c r="U362" s="13"/>
      <c r="V362" s="13"/>
      <c r="W362" s="13"/>
      <c r="X362" s="13"/>
      <c r="Y362" s="13"/>
      <c r="Z362" s="13"/>
    </row>
    <row r="363" spans="1:26" ht="15.75" customHeight="1" x14ac:dyDescent="0.2">
      <c r="A363" s="13"/>
      <c r="B363" s="13"/>
      <c r="C363" s="182"/>
      <c r="D363" s="13"/>
      <c r="E363" s="13"/>
      <c r="F363" s="13"/>
      <c r="G363" s="13"/>
      <c r="H363" s="13"/>
      <c r="I363" s="13"/>
      <c r="J363" s="13"/>
      <c r="K363" s="13"/>
      <c r="L363" s="13"/>
      <c r="M363" s="13"/>
      <c r="N363" s="13"/>
      <c r="O363" s="13"/>
      <c r="P363" s="13"/>
      <c r="Q363" s="13"/>
      <c r="R363" s="13"/>
      <c r="S363" s="13"/>
      <c r="T363" s="13"/>
      <c r="U363" s="13"/>
      <c r="V363" s="13"/>
      <c r="W363" s="13"/>
      <c r="X363" s="13"/>
      <c r="Y363" s="13"/>
      <c r="Z363" s="13"/>
    </row>
    <row r="364" spans="1:26" ht="15.75" customHeight="1" x14ac:dyDescent="0.2">
      <c r="A364" s="13"/>
      <c r="B364" s="13"/>
      <c r="C364" s="182"/>
      <c r="D364" s="13"/>
      <c r="E364" s="13"/>
      <c r="F364" s="13"/>
      <c r="G364" s="13"/>
      <c r="H364" s="13"/>
      <c r="I364" s="13"/>
      <c r="J364" s="13"/>
      <c r="K364" s="13"/>
      <c r="L364" s="13"/>
      <c r="M364" s="13"/>
      <c r="N364" s="13"/>
      <c r="O364" s="13"/>
      <c r="P364" s="13"/>
      <c r="Q364" s="13"/>
      <c r="R364" s="13"/>
      <c r="S364" s="13"/>
      <c r="T364" s="13"/>
      <c r="U364" s="13"/>
      <c r="V364" s="13"/>
      <c r="W364" s="13"/>
      <c r="X364" s="13"/>
      <c r="Y364" s="13"/>
      <c r="Z364" s="13"/>
    </row>
    <row r="365" spans="1:26" ht="15.75" customHeight="1" x14ac:dyDescent="0.2">
      <c r="A365" s="13"/>
      <c r="B365" s="13"/>
      <c r="C365" s="182"/>
      <c r="D365" s="13"/>
      <c r="E365" s="13"/>
      <c r="F365" s="13"/>
      <c r="G365" s="13"/>
      <c r="H365" s="13"/>
      <c r="I365" s="13"/>
      <c r="J365" s="13"/>
      <c r="K365" s="13"/>
      <c r="L365" s="13"/>
      <c r="M365" s="13"/>
      <c r="N365" s="13"/>
      <c r="O365" s="13"/>
      <c r="P365" s="13"/>
      <c r="Q365" s="13"/>
      <c r="R365" s="13"/>
      <c r="S365" s="13"/>
      <c r="T365" s="13"/>
      <c r="U365" s="13"/>
      <c r="V365" s="13"/>
      <c r="W365" s="13"/>
      <c r="X365" s="13"/>
      <c r="Y365" s="13"/>
      <c r="Z365" s="13"/>
    </row>
    <row r="366" spans="1:26" ht="15.75" customHeight="1" x14ac:dyDescent="0.2">
      <c r="A366" s="13"/>
      <c r="B366" s="13"/>
      <c r="C366" s="182"/>
      <c r="D366" s="13"/>
      <c r="E366" s="13"/>
      <c r="F366" s="13"/>
      <c r="G366" s="13"/>
      <c r="H366" s="13"/>
      <c r="I366" s="13"/>
      <c r="J366" s="13"/>
      <c r="K366" s="13"/>
      <c r="L366" s="13"/>
      <c r="M366" s="13"/>
      <c r="N366" s="13"/>
      <c r="O366" s="13"/>
      <c r="P366" s="13"/>
      <c r="Q366" s="13"/>
      <c r="R366" s="13"/>
      <c r="S366" s="13"/>
      <c r="T366" s="13"/>
      <c r="U366" s="13"/>
      <c r="V366" s="13"/>
      <c r="W366" s="13"/>
      <c r="X366" s="13"/>
      <c r="Y366" s="13"/>
      <c r="Z366" s="13"/>
    </row>
    <row r="367" spans="1:26" ht="15.75" customHeight="1" x14ac:dyDescent="0.2">
      <c r="A367" s="13"/>
      <c r="B367" s="13"/>
      <c r="C367" s="182"/>
      <c r="D367" s="13"/>
      <c r="E367" s="13"/>
      <c r="F367" s="13"/>
      <c r="G367" s="13"/>
      <c r="H367" s="13"/>
      <c r="I367" s="13"/>
      <c r="J367" s="13"/>
      <c r="K367" s="13"/>
      <c r="L367" s="13"/>
      <c r="M367" s="13"/>
      <c r="N367" s="13"/>
      <c r="O367" s="13"/>
      <c r="P367" s="13"/>
      <c r="Q367" s="13"/>
      <c r="R367" s="13"/>
      <c r="S367" s="13"/>
      <c r="T367" s="13"/>
      <c r="U367" s="13"/>
      <c r="V367" s="13"/>
      <c r="W367" s="13"/>
      <c r="X367" s="13"/>
      <c r="Y367" s="13"/>
      <c r="Z367" s="13"/>
    </row>
    <row r="368" spans="1:26" ht="15.75" customHeight="1" x14ac:dyDescent="0.2">
      <c r="A368" s="13"/>
      <c r="B368" s="13"/>
      <c r="C368" s="182"/>
      <c r="D368" s="13"/>
      <c r="E368" s="13"/>
      <c r="F368" s="13"/>
      <c r="G368" s="13"/>
      <c r="H368" s="13"/>
      <c r="I368" s="13"/>
      <c r="J368" s="13"/>
      <c r="K368" s="13"/>
      <c r="L368" s="13"/>
      <c r="M368" s="13"/>
      <c r="N368" s="13"/>
      <c r="O368" s="13"/>
      <c r="P368" s="13"/>
      <c r="Q368" s="13"/>
      <c r="R368" s="13"/>
      <c r="S368" s="13"/>
      <c r="T368" s="13"/>
      <c r="U368" s="13"/>
      <c r="V368" s="13"/>
      <c r="W368" s="13"/>
      <c r="X368" s="13"/>
      <c r="Y368" s="13"/>
      <c r="Z368" s="13"/>
    </row>
    <row r="369" spans="1:26" ht="15.75" customHeight="1" x14ac:dyDescent="0.2">
      <c r="A369" s="13"/>
      <c r="B369" s="13"/>
      <c r="C369" s="182"/>
      <c r="D369" s="13"/>
      <c r="E369" s="13"/>
      <c r="F369" s="13"/>
      <c r="G369" s="13"/>
      <c r="H369" s="13"/>
      <c r="I369" s="13"/>
      <c r="J369" s="13"/>
      <c r="K369" s="13"/>
      <c r="L369" s="13"/>
      <c r="M369" s="13"/>
      <c r="N369" s="13"/>
      <c r="O369" s="13"/>
      <c r="P369" s="13"/>
      <c r="Q369" s="13"/>
      <c r="R369" s="13"/>
      <c r="S369" s="13"/>
      <c r="T369" s="13"/>
      <c r="U369" s="13"/>
      <c r="V369" s="13"/>
      <c r="W369" s="13"/>
      <c r="X369" s="13"/>
      <c r="Y369" s="13"/>
      <c r="Z369" s="13"/>
    </row>
    <row r="370" spans="1:26" ht="15.75" customHeight="1" x14ac:dyDescent="0.2">
      <c r="A370" s="13"/>
      <c r="B370" s="13"/>
      <c r="C370" s="182"/>
      <c r="D370" s="13"/>
      <c r="E370" s="13"/>
      <c r="F370" s="13"/>
      <c r="G370" s="13"/>
      <c r="H370" s="13"/>
      <c r="I370" s="13"/>
      <c r="J370" s="13"/>
      <c r="K370" s="13"/>
      <c r="L370" s="13"/>
      <c r="M370" s="13"/>
      <c r="N370" s="13"/>
      <c r="O370" s="13"/>
      <c r="P370" s="13"/>
      <c r="Q370" s="13"/>
      <c r="R370" s="13"/>
      <c r="S370" s="13"/>
      <c r="T370" s="13"/>
      <c r="U370" s="13"/>
      <c r="V370" s="13"/>
      <c r="W370" s="13"/>
      <c r="X370" s="13"/>
      <c r="Y370" s="13"/>
      <c r="Z370" s="13"/>
    </row>
    <row r="371" spans="1:26" ht="15.75" customHeight="1" x14ac:dyDescent="0.2">
      <c r="A371" s="13"/>
      <c r="B371" s="13"/>
      <c r="C371" s="182"/>
      <c r="D371" s="13"/>
      <c r="E371" s="13"/>
      <c r="F371" s="13"/>
      <c r="G371" s="13"/>
      <c r="H371" s="13"/>
      <c r="I371" s="13"/>
      <c r="J371" s="13"/>
      <c r="K371" s="13"/>
      <c r="L371" s="13"/>
      <c r="M371" s="13"/>
      <c r="N371" s="13"/>
      <c r="O371" s="13"/>
      <c r="P371" s="13"/>
      <c r="Q371" s="13"/>
      <c r="R371" s="13"/>
      <c r="S371" s="13"/>
      <c r="T371" s="13"/>
      <c r="U371" s="13"/>
      <c r="V371" s="13"/>
      <c r="W371" s="13"/>
      <c r="X371" s="13"/>
      <c r="Y371" s="13"/>
      <c r="Z371" s="13"/>
    </row>
    <row r="372" spans="1:26" ht="15.75" customHeight="1" x14ac:dyDescent="0.2">
      <c r="A372" s="13"/>
      <c r="B372" s="13"/>
      <c r="C372" s="182"/>
      <c r="D372" s="13"/>
      <c r="E372" s="13"/>
      <c r="F372" s="13"/>
      <c r="G372" s="13"/>
      <c r="H372" s="13"/>
      <c r="I372" s="13"/>
      <c r="J372" s="13"/>
      <c r="K372" s="13"/>
      <c r="L372" s="13"/>
      <c r="M372" s="13"/>
      <c r="N372" s="13"/>
      <c r="O372" s="13"/>
      <c r="P372" s="13"/>
      <c r="Q372" s="13"/>
      <c r="R372" s="13"/>
      <c r="S372" s="13"/>
      <c r="T372" s="13"/>
      <c r="U372" s="13"/>
      <c r="V372" s="13"/>
      <c r="W372" s="13"/>
      <c r="X372" s="13"/>
      <c r="Y372" s="13"/>
      <c r="Z372" s="13"/>
    </row>
    <row r="373" spans="1:26" ht="15.75" customHeight="1" x14ac:dyDescent="0.2">
      <c r="A373" s="13"/>
      <c r="B373" s="13"/>
      <c r="C373" s="182"/>
      <c r="D373" s="13"/>
      <c r="E373" s="13"/>
      <c r="F373" s="13"/>
      <c r="G373" s="13"/>
      <c r="H373" s="13"/>
      <c r="I373" s="13"/>
      <c r="J373" s="13"/>
      <c r="K373" s="13"/>
      <c r="L373" s="13"/>
      <c r="M373" s="13"/>
      <c r="N373" s="13"/>
      <c r="O373" s="13"/>
      <c r="P373" s="13"/>
      <c r="Q373" s="13"/>
      <c r="R373" s="13"/>
      <c r="S373" s="13"/>
      <c r="T373" s="13"/>
      <c r="U373" s="13"/>
      <c r="V373" s="13"/>
      <c r="W373" s="13"/>
      <c r="X373" s="13"/>
      <c r="Y373" s="13"/>
      <c r="Z373" s="13"/>
    </row>
    <row r="374" spans="1:26" ht="15.75" customHeight="1" x14ac:dyDescent="0.2">
      <c r="A374" s="13"/>
      <c r="B374" s="13"/>
      <c r="C374" s="182"/>
      <c r="D374" s="13"/>
      <c r="E374" s="13"/>
      <c r="F374" s="13"/>
      <c r="G374" s="13"/>
      <c r="H374" s="13"/>
      <c r="I374" s="13"/>
      <c r="J374" s="13"/>
      <c r="K374" s="13"/>
      <c r="L374" s="13"/>
      <c r="M374" s="13"/>
      <c r="N374" s="13"/>
      <c r="O374" s="13"/>
      <c r="P374" s="13"/>
      <c r="Q374" s="13"/>
      <c r="R374" s="13"/>
      <c r="S374" s="13"/>
      <c r="T374" s="13"/>
      <c r="U374" s="13"/>
      <c r="V374" s="13"/>
      <c r="W374" s="13"/>
      <c r="X374" s="13"/>
      <c r="Y374" s="13"/>
      <c r="Z374" s="13"/>
    </row>
    <row r="375" spans="1:26" ht="15.75" customHeight="1" x14ac:dyDescent="0.2">
      <c r="A375" s="13"/>
      <c r="B375" s="13"/>
      <c r="C375" s="182"/>
      <c r="D375" s="13"/>
      <c r="E375" s="13"/>
      <c r="F375" s="13"/>
      <c r="G375" s="13"/>
      <c r="H375" s="13"/>
      <c r="I375" s="13"/>
      <c r="J375" s="13"/>
      <c r="K375" s="13"/>
      <c r="L375" s="13"/>
      <c r="M375" s="13"/>
      <c r="N375" s="13"/>
      <c r="O375" s="13"/>
      <c r="P375" s="13"/>
      <c r="Q375" s="13"/>
      <c r="R375" s="13"/>
      <c r="S375" s="13"/>
      <c r="T375" s="13"/>
      <c r="U375" s="13"/>
      <c r="V375" s="13"/>
      <c r="W375" s="13"/>
      <c r="X375" s="13"/>
      <c r="Y375" s="13"/>
      <c r="Z375" s="13"/>
    </row>
    <row r="376" spans="1:26" ht="15.75" customHeight="1" x14ac:dyDescent="0.2">
      <c r="A376" s="13"/>
      <c r="B376" s="13"/>
      <c r="C376" s="182"/>
      <c r="D376" s="13"/>
      <c r="E376" s="13"/>
      <c r="F376" s="13"/>
      <c r="G376" s="13"/>
      <c r="H376" s="13"/>
      <c r="I376" s="13"/>
      <c r="J376" s="13"/>
      <c r="K376" s="13"/>
      <c r="L376" s="13"/>
      <c r="M376" s="13"/>
      <c r="N376" s="13"/>
      <c r="O376" s="13"/>
      <c r="P376" s="13"/>
      <c r="Q376" s="13"/>
      <c r="R376" s="13"/>
      <c r="S376" s="13"/>
      <c r="T376" s="13"/>
      <c r="U376" s="13"/>
      <c r="V376" s="13"/>
      <c r="W376" s="13"/>
      <c r="X376" s="13"/>
      <c r="Y376" s="13"/>
      <c r="Z376" s="13"/>
    </row>
    <row r="377" spans="1:26" ht="15.75" customHeight="1" x14ac:dyDescent="0.2">
      <c r="A377" s="13"/>
      <c r="B377" s="13"/>
      <c r="C377" s="182"/>
      <c r="D377" s="13"/>
      <c r="E377" s="13"/>
      <c r="F377" s="13"/>
      <c r="G377" s="13"/>
      <c r="H377" s="13"/>
      <c r="I377" s="13"/>
      <c r="J377" s="13"/>
      <c r="K377" s="13"/>
      <c r="L377" s="13"/>
      <c r="M377" s="13"/>
      <c r="N377" s="13"/>
      <c r="O377" s="13"/>
      <c r="P377" s="13"/>
      <c r="Q377" s="13"/>
      <c r="R377" s="13"/>
      <c r="S377" s="13"/>
      <c r="T377" s="13"/>
      <c r="U377" s="13"/>
      <c r="V377" s="13"/>
      <c r="W377" s="13"/>
      <c r="X377" s="13"/>
      <c r="Y377" s="13"/>
      <c r="Z377" s="13"/>
    </row>
    <row r="378" spans="1:26" ht="15.75" customHeight="1" x14ac:dyDescent="0.2"/>
    <row r="379" spans="1:26" ht="15.75" customHeight="1" x14ac:dyDescent="0.2"/>
    <row r="380" spans="1:26" ht="15.75" customHeight="1" x14ac:dyDescent="0.2"/>
    <row r="381" spans="1:26" ht="15.75" customHeight="1" x14ac:dyDescent="0.2"/>
    <row r="382" spans="1:26" ht="15.75" customHeight="1" x14ac:dyDescent="0.2"/>
    <row r="383" spans="1:26" ht="15.75" customHeight="1" x14ac:dyDescent="0.2"/>
    <row r="384" spans="1:26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</sheetData>
  <mergeCells count="63">
    <mergeCell ref="A177:L177"/>
    <mergeCell ref="A171:L171"/>
    <mergeCell ref="A172:L172"/>
    <mergeCell ref="A173:L173"/>
    <mergeCell ref="A174:L174"/>
    <mergeCell ref="A175:L175"/>
    <mergeCell ref="A176:L176"/>
    <mergeCell ref="A155:L155"/>
    <mergeCell ref="A156:L156"/>
    <mergeCell ref="A157:L157"/>
    <mergeCell ref="A170:L170"/>
    <mergeCell ref="A159:L159"/>
    <mergeCell ref="A160:L160"/>
    <mergeCell ref="A161:L161"/>
    <mergeCell ref="A162:L162"/>
    <mergeCell ref="A163:L163"/>
    <mergeCell ref="A164:L164"/>
    <mergeCell ref="A165:L165"/>
    <mergeCell ref="A166:L166"/>
    <mergeCell ref="A167:L167"/>
    <mergeCell ref="A168:L168"/>
    <mergeCell ref="A169:L169"/>
    <mergeCell ref="A158:L158"/>
    <mergeCell ref="Y6:Y7"/>
    <mergeCell ref="A148:L148"/>
    <mergeCell ref="A149:L149"/>
    <mergeCell ref="A150:L150"/>
    <mergeCell ref="A151:L151"/>
    <mergeCell ref="V6:W6"/>
    <mergeCell ref="X6:X7"/>
    <mergeCell ref="R6:R7"/>
    <mergeCell ref="S6:S7"/>
    <mergeCell ref="T6:U6"/>
    <mergeCell ref="I6:J6"/>
    <mergeCell ref="M6:M7"/>
    <mergeCell ref="A153:L153"/>
    <mergeCell ref="A154:L154"/>
    <mergeCell ref="F6:F7"/>
    <mergeCell ref="G6:G7"/>
    <mergeCell ref="H6:H7"/>
    <mergeCell ref="K6:L6"/>
    <mergeCell ref="A6:A7"/>
    <mergeCell ref="B6:B7"/>
    <mergeCell ref="C6:C7"/>
    <mergeCell ref="D6:D7"/>
    <mergeCell ref="E6:E7"/>
    <mergeCell ref="A152:L152"/>
    <mergeCell ref="F5:L5"/>
    <mergeCell ref="M5:S5"/>
    <mergeCell ref="T5:Y5"/>
    <mergeCell ref="A1:A3"/>
    <mergeCell ref="B1:AA1"/>
    <mergeCell ref="B2:AA2"/>
    <mergeCell ref="B3:AA3"/>
    <mergeCell ref="C4:AA4"/>
    <mergeCell ref="A5:B5"/>
    <mergeCell ref="C5:E5"/>
    <mergeCell ref="Z5:Z7"/>
    <mergeCell ref="AA5:AA7"/>
    <mergeCell ref="N6:N7"/>
    <mergeCell ref="O6:O7"/>
    <mergeCell ref="P6:P7"/>
    <mergeCell ref="Q6:Q7"/>
  </mergeCells>
  <conditionalFormatting sqref="AD1:AD3">
    <cfRule type="notContainsBlanks" dxfId="8" priority="1">
      <formula>LEN(TRIM(AD1))&gt;0</formula>
    </cfRule>
  </conditionalFormatting>
  <dataValidations count="5">
    <dataValidation type="list" allowBlank="1" sqref="H8:H139" xr:uid="{00000000-0002-0000-0300-000000000000}">
      <formula1>"SERVIÇO,CURSO,EVENTO,REUNIÃO,OUTROS"</formula1>
    </dataValidation>
    <dataValidation type="list" allowBlank="1" sqref="P12:P66" xr:uid="{00000000-0002-0000-0300-000001000000}">
      <formula1>$AD$8:$AD$12</formula1>
    </dataValidation>
    <dataValidation type="list" allowBlank="1" sqref="P8:P11 P126:P139" xr:uid="{00000000-0002-0000-0300-000002000000}">
      <formula1>$AD$8:$AD$10</formula1>
    </dataValidation>
    <dataValidation type="list" allowBlank="1" sqref="P140:P146" xr:uid="{00000000-0002-0000-0300-000003000000}">
      <formula1>$AD$8:$AD$17</formula1>
      <formula2>0</formula2>
    </dataValidation>
    <dataValidation type="list" allowBlank="1" sqref="H140:H146" xr:uid="{00000000-0002-0000-0300-000004000000}">
      <formula1>"SERVIÇO,CURSO,EVENTO,REUNIÃO,OUTROS"</formula1>
      <formula2>0</formula2>
    </dataValidation>
  </dataValidations>
  <pageMargins left="0.51180555555555496" right="0.51180555555555496" top="0.78749999999999998" bottom="0.78749999999999998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E939"/>
  <sheetViews>
    <sheetView zoomScaleNormal="100" workbookViewId="0">
      <pane xSplit="3" ySplit="7" topLeftCell="Y161" activePane="bottomRight" state="frozen"/>
      <selection activeCell="E11" sqref="E11"/>
      <selection pane="topRight" activeCell="E11" sqref="E11"/>
      <selection pane="bottomLeft" activeCell="E11" sqref="E11"/>
      <selection pane="bottomRight" activeCell="A4" sqref="A4"/>
    </sheetView>
  </sheetViews>
  <sheetFormatPr defaultColWidth="12.625" defaultRowHeight="15" customHeight="1" x14ac:dyDescent="0.2"/>
  <cols>
    <col min="1" max="1" width="18.125" customWidth="1"/>
    <col min="2" max="2" width="15.625" customWidth="1"/>
    <col min="3" max="3" width="40.625" customWidth="1"/>
    <col min="4" max="4" width="14" customWidth="1"/>
    <col min="5" max="5" width="19.125" bestFit="1" customWidth="1"/>
    <col min="6" max="6" width="41.875" customWidth="1"/>
    <col min="7" max="7" width="16.875" bestFit="1" customWidth="1"/>
    <col min="8" max="8" width="13.125" customWidth="1"/>
    <col min="9" max="9" width="7.125" bestFit="1" customWidth="1"/>
    <col min="10" max="10" width="13.125" customWidth="1"/>
    <col min="11" max="11" width="7.125" bestFit="1" customWidth="1"/>
    <col min="12" max="12" width="21.125" customWidth="1"/>
    <col min="13" max="13" width="13.125" customWidth="1"/>
    <col min="14" max="14" width="15.625" customWidth="1"/>
    <col min="15" max="15" width="21.75" customWidth="1"/>
    <col min="16" max="16" width="18" customWidth="1"/>
    <col min="17" max="17" width="15.875" bestFit="1" customWidth="1"/>
    <col min="18" max="18" width="19.125" bestFit="1" customWidth="1"/>
    <col min="19" max="19" width="17.5" customWidth="1"/>
    <col min="20" max="20" width="15.5" customWidth="1"/>
    <col min="21" max="21" width="14.75" customWidth="1"/>
    <col min="22" max="22" width="13.125" customWidth="1"/>
    <col min="23" max="23" width="17.25" customWidth="1"/>
    <col min="24" max="24" width="17.5" customWidth="1"/>
    <col min="25" max="25" width="18" customWidth="1"/>
    <col min="26" max="26" width="19.375" customWidth="1"/>
    <col min="27" max="27" width="15.875" customWidth="1"/>
    <col min="28" max="29" width="13.125" customWidth="1"/>
  </cols>
  <sheetData>
    <row r="1" spans="1:31" ht="21" x14ac:dyDescent="0.35">
      <c r="A1" s="567"/>
      <c r="B1" s="569" t="s">
        <v>0</v>
      </c>
      <c r="C1" s="570"/>
      <c r="D1" s="570"/>
      <c r="E1" s="570"/>
      <c r="F1" s="570"/>
      <c r="G1" s="570"/>
      <c r="H1" s="570"/>
      <c r="I1" s="570"/>
      <c r="J1" s="570"/>
      <c r="K1" s="570"/>
      <c r="L1" s="570"/>
      <c r="M1" s="570"/>
      <c r="N1" s="570"/>
      <c r="O1" s="570"/>
      <c r="P1" s="570"/>
      <c r="Q1" s="570"/>
      <c r="R1" s="570"/>
      <c r="S1" s="570"/>
      <c r="T1" s="570"/>
      <c r="U1" s="570"/>
      <c r="V1" s="570"/>
      <c r="W1" s="570"/>
      <c r="X1" s="570"/>
      <c r="Y1" s="570"/>
      <c r="Z1" s="570"/>
      <c r="AA1" s="571"/>
      <c r="AB1" s="1"/>
      <c r="AC1" s="1"/>
      <c r="AD1" s="17" t="s">
        <v>46</v>
      </c>
    </row>
    <row r="2" spans="1:31" ht="21" x14ac:dyDescent="0.35">
      <c r="A2" s="568"/>
      <c r="B2" s="569" t="s">
        <v>73</v>
      </c>
      <c r="C2" s="569"/>
      <c r="D2" s="569"/>
      <c r="E2" s="569"/>
      <c r="F2" s="569"/>
      <c r="G2" s="569"/>
      <c r="H2" s="569"/>
      <c r="I2" s="569"/>
      <c r="J2" s="569"/>
      <c r="K2" s="569"/>
      <c r="L2" s="569"/>
      <c r="M2" s="569"/>
      <c r="N2" s="569"/>
      <c r="O2" s="569"/>
      <c r="P2" s="569"/>
      <c r="Q2" s="569"/>
      <c r="R2" s="569"/>
      <c r="S2" s="569"/>
      <c r="T2" s="569"/>
      <c r="U2" s="569"/>
      <c r="V2" s="569"/>
      <c r="W2" s="569"/>
      <c r="X2" s="569"/>
      <c r="Y2" s="569"/>
      <c r="Z2" s="569"/>
      <c r="AA2" s="569"/>
      <c r="AB2" s="1"/>
      <c r="AC2" s="1"/>
      <c r="AD2" s="17" t="s">
        <v>47</v>
      </c>
    </row>
    <row r="3" spans="1:31" ht="21" x14ac:dyDescent="0.35">
      <c r="A3" s="568"/>
      <c r="B3" s="569" t="s">
        <v>71</v>
      </c>
      <c r="C3" s="570"/>
      <c r="D3" s="570"/>
      <c r="E3" s="570"/>
      <c r="F3" s="570"/>
      <c r="G3" s="570"/>
      <c r="H3" s="570"/>
      <c r="I3" s="570"/>
      <c r="J3" s="570"/>
      <c r="K3" s="570"/>
      <c r="L3" s="570"/>
      <c r="M3" s="570"/>
      <c r="N3" s="570"/>
      <c r="O3" s="570"/>
      <c r="P3" s="570"/>
      <c r="Q3" s="570"/>
      <c r="R3" s="570"/>
      <c r="S3" s="570"/>
      <c r="T3" s="570"/>
      <c r="U3" s="570"/>
      <c r="V3" s="570"/>
      <c r="W3" s="570"/>
      <c r="X3" s="570"/>
      <c r="Y3" s="570"/>
      <c r="Z3" s="570"/>
      <c r="AA3" s="571"/>
      <c r="AB3" s="2"/>
      <c r="AC3" s="2"/>
      <c r="AD3" s="17" t="s">
        <v>48</v>
      </c>
    </row>
    <row r="4" spans="1:31" ht="15" customHeight="1" x14ac:dyDescent="0.25">
      <c r="A4" s="19" t="s">
        <v>1294</v>
      </c>
      <c r="B4" s="4"/>
      <c r="C4" s="572" t="s">
        <v>1</v>
      </c>
      <c r="D4" s="573"/>
      <c r="E4" s="573"/>
      <c r="F4" s="573"/>
      <c r="G4" s="573"/>
      <c r="H4" s="573"/>
      <c r="I4" s="573"/>
      <c r="J4" s="573"/>
      <c r="K4" s="573"/>
      <c r="L4" s="573"/>
      <c r="M4" s="573"/>
      <c r="N4" s="573"/>
      <c r="O4" s="573"/>
      <c r="P4" s="573"/>
      <c r="Q4" s="573"/>
      <c r="R4" s="573"/>
      <c r="S4" s="573"/>
      <c r="T4" s="573"/>
      <c r="U4" s="573"/>
      <c r="V4" s="573"/>
      <c r="W4" s="573"/>
      <c r="X4" s="573"/>
      <c r="Y4" s="573"/>
      <c r="Z4" s="573"/>
      <c r="AA4" s="574"/>
      <c r="AB4" s="2"/>
      <c r="AC4" s="2"/>
    </row>
    <row r="5" spans="1:31" ht="15.75" customHeight="1" x14ac:dyDescent="0.2">
      <c r="A5" s="578" t="s">
        <v>2</v>
      </c>
      <c r="B5" s="580"/>
      <c r="C5" s="578" t="s">
        <v>3</v>
      </c>
      <c r="D5" s="579"/>
      <c r="E5" s="580"/>
      <c r="F5" s="578" t="s">
        <v>4</v>
      </c>
      <c r="G5" s="579"/>
      <c r="H5" s="579"/>
      <c r="I5" s="579"/>
      <c r="J5" s="579"/>
      <c r="K5" s="579"/>
      <c r="L5" s="579"/>
      <c r="M5" s="578" t="s">
        <v>5</v>
      </c>
      <c r="N5" s="579"/>
      <c r="O5" s="579"/>
      <c r="P5" s="579"/>
      <c r="Q5" s="579"/>
      <c r="R5" s="579"/>
      <c r="S5" s="580"/>
      <c r="T5" s="578" t="s">
        <v>6</v>
      </c>
      <c r="U5" s="579"/>
      <c r="V5" s="579"/>
      <c r="W5" s="579"/>
      <c r="X5" s="579"/>
      <c r="Y5" s="580"/>
      <c r="Z5" s="575" t="s">
        <v>24</v>
      </c>
      <c r="AA5" s="575" t="s">
        <v>25</v>
      </c>
      <c r="AB5" s="5"/>
      <c r="AC5" s="5"/>
      <c r="AD5" s="5"/>
    </row>
    <row r="6" spans="1:31" ht="15.75" customHeight="1" x14ac:dyDescent="0.2">
      <c r="A6" s="575" t="s">
        <v>7</v>
      </c>
      <c r="B6" s="575" t="s">
        <v>8</v>
      </c>
      <c r="C6" s="575" t="s">
        <v>9</v>
      </c>
      <c r="D6" s="575" t="s">
        <v>10</v>
      </c>
      <c r="E6" s="575" t="s">
        <v>11</v>
      </c>
      <c r="F6" s="575" t="s">
        <v>26</v>
      </c>
      <c r="G6" s="575" t="s">
        <v>27</v>
      </c>
      <c r="H6" s="575" t="s">
        <v>28</v>
      </c>
      <c r="I6" s="578" t="s">
        <v>12</v>
      </c>
      <c r="J6" s="580"/>
      <c r="K6" s="582" t="s">
        <v>13</v>
      </c>
      <c r="L6" s="580"/>
      <c r="M6" s="575" t="s">
        <v>29</v>
      </c>
      <c r="N6" s="575" t="s">
        <v>30</v>
      </c>
      <c r="O6" s="575" t="s">
        <v>31</v>
      </c>
      <c r="P6" s="575" t="s">
        <v>32</v>
      </c>
      <c r="Q6" s="581" t="s">
        <v>33</v>
      </c>
      <c r="R6" s="581" t="s">
        <v>34</v>
      </c>
      <c r="S6" s="581" t="s">
        <v>35</v>
      </c>
      <c r="T6" s="582" t="s">
        <v>14</v>
      </c>
      <c r="U6" s="580"/>
      <c r="V6" s="582" t="s">
        <v>15</v>
      </c>
      <c r="W6" s="580"/>
      <c r="X6" s="575" t="s">
        <v>36</v>
      </c>
      <c r="Y6" s="581" t="s">
        <v>37</v>
      </c>
      <c r="Z6" s="576"/>
      <c r="AA6" s="576"/>
      <c r="AB6" s="5"/>
      <c r="AC6" s="5"/>
      <c r="AD6" s="5"/>
      <c r="AE6" s="5"/>
    </row>
    <row r="7" spans="1:31" ht="30" x14ac:dyDescent="0.2">
      <c r="A7" s="576"/>
      <c r="B7" s="576"/>
      <c r="C7" s="576"/>
      <c r="D7" s="576"/>
      <c r="E7" s="576"/>
      <c r="F7" s="576"/>
      <c r="G7" s="576"/>
      <c r="H7" s="576"/>
      <c r="I7" s="199" t="s">
        <v>38</v>
      </c>
      <c r="J7" s="199" t="s">
        <v>39</v>
      </c>
      <c r="K7" s="199" t="s">
        <v>40</v>
      </c>
      <c r="L7" s="198" t="s">
        <v>41</v>
      </c>
      <c r="M7" s="576"/>
      <c r="N7" s="576"/>
      <c r="O7" s="576"/>
      <c r="P7" s="576"/>
      <c r="Q7" s="576"/>
      <c r="R7" s="576"/>
      <c r="S7" s="576"/>
      <c r="T7" s="199" t="s">
        <v>42</v>
      </c>
      <c r="U7" s="198" t="s">
        <v>43</v>
      </c>
      <c r="V7" s="199" t="s">
        <v>44</v>
      </c>
      <c r="W7" s="198" t="s">
        <v>45</v>
      </c>
      <c r="X7" s="576"/>
      <c r="Y7" s="576"/>
      <c r="Z7" s="576"/>
      <c r="AA7" s="576"/>
      <c r="AB7" s="5"/>
      <c r="AC7" s="5"/>
      <c r="AD7" s="5"/>
      <c r="AE7" s="5"/>
    </row>
    <row r="8" spans="1:31" ht="57" x14ac:dyDescent="0.2">
      <c r="A8" s="248" t="s">
        <v>329</v>
      </c>
      <c r="B8" s="248" t="s">
        <v>329</v>
      </c>
      <c r="C8" s="456" t="s">
        <v>549</v>
      </c>
      <c r="D8" s="249" t="s">
        <v>550</v>
      </c>
      <c r="E8" s="248" t="s">
        <v>551</v>
      </c>
      <c r="F8" s="250" t="s">
        <v>552</v>
      </c>
      <c r="G8" s="250" t="s">
        <v>72</v>
      </c>
      <c r="H8" s="248" t="s">
        <v>72</v>
      </c>
      <c r="I8" s="248" t="s">
        <v>78</v>
      </c>
      <c r="J8" s="250" t="s">
        <v>79</v>
      </c>
      <c r="K8" s="248" t="s">
        <v>495</v>
      </c>
      <c r="L8" s="275" t="s">
        <v>507</v>
      </c>
      <c r="M8" s="276">
        <v>45054</v>
      </c>
      <c r="N8" s="276">
        <v>45057</v>
      </c>
      <c r="O8" s="276"/>
      <c r="P8" s="453"/>
      <c r="Q8" s="453">
        <v>0</v>
      </c>
      <c r="R8" s="453">
        <v>0</v>
      </c>
      <c r="S8" s="454">
        <f t="shared" ref="S8:S9" si="0">Q8+R8</f>
        <v>0</v>
      </c>
      <c r="T8" s="248">
        <v>3</v>
      </c>
      <c r="U8" s="453">
        <v>791.62</v>
      </c>
      <c r="V8" s="248">
        <v>1</v>
      </c>
      <c r="W8" s="453">
        <v>263.87</v>
      </c>
      <c r="X8" s="248">
        <v>0</v>
      </c>
      <c r="Y8" s="454">
        <f>(T8*U8)+(V8*W8)</f>
        <v>2638.73</v>
      </c>
      <c r="Z8" s="454">
        <f t="shared" ref="Z8:Z9" si="1">S8+Y8</f>
        <v>2638.73</v>
      </c>
      <c r="AA8" s="348"/>
      <c r="AB8" s="5"/>
      <c r="AC8" s="5"/>
      <c r="AE8" s="5"/>
    </row>
    <row r="9" spans="1:31" ht="213.75" x14ac:dyDescent="0.2">
      <c r="A9" s="248" t="s">
        <v>329</v>
      </c>
      <c r="B9" s="248" t="s">
        <v>329</v>
      </c>
      <c r="C9" s="456" t="s">
        <v>553</v>
      </c>
      <c r="D9" s="249" t="s">
        <v>554</v>
      </c>
      <c r="E9" s="248" t="s">
        <v>555</v>
      </c>
      <c r="F9" s="250" t="s">
        <v>556</v>
      </c>
      <c r="G9" s="250" t="s">
        <v>72</v>
      </c>
      <c r="H9" s="248" t="s">
        <v>72</v>
      </c>
      <c r="I9" s="248" t="s">
        <v>78</v>
      </c>
      <c r="J9" s="250" t="s">
        <v>79</v>
      </c>
      <c r="K9" s="248" t="s">
        <v>495</v>
      </c>
      <c r="L9" s="275" t="s">
        <v>507</v>
      </c>
      <c r="M9" s="276">
        <v>45072</v>
      </c>
      <c r="N9" s="276">
        <v>45074</v>
      </c>
      <c r="O9" s="276"/>
      <c r="P9" s="453"/>
      <c r="Q9" s="453">
        <v>0</v>
      </c>
      <c r="R9" s="453">
        <v>0</v>
      </c>
      <c r="S9" s="454">
        <f t="shared" si="0"/>
        <v>0</v>
      </c>
      <c r="T9" s="248">
        <v>0</v>
      </c>
      <c r="U9" s="453">
        <v>0</v>
      </c>
      <c r="V9" s="248">
        <v>1</v>
      </c>
      <c r="W9" s="453">
        <v>263.87</v>
      </c>
      <c r="X9" s="248">
        <v>0</v>
      </c>
      <c r="Y9" s="454">
        <f t="shared" ref="Y9" si="2">(T9*U9)+(V9*W9)</f>
        <v>263.87</v>
      </c>
      <c r="Z9" s="454">
        <f t="shared" si="1"/>
        <v>263.87</v>
      </c>
      <c r="AA9" s="250" t="s">
        <v>557</v>
      </c>
      <c r="AB9" s="5"/>
      <c r="AC9" s="5"/>
    </row>
    <row r="10" spans="1:31" ht="28.5" x14ac:dyDescent="0.2">
      <c r="A10" s="411" t="s">
        <v>329</v>
      </c>
      <c r="B10" s="248" t="s">
        <v>330</v>
      </c>
      <c r="C10" s="457" t="s">
        <v>90</v>
      </c>
      <c r="D10" s="458" t="s">
        <v>91</v>
      </c>
      <c r="E10" s="458" t="s">
        <v>76</v>
      </c>
      <c r="F10" s="459" t="s">
        <v>92</v>
      </c>
      <c r="G10" s="460"/>
      <c r="H10" s="460"/>
      <c r="I10" s="248" t="s">
        <v>78</v>
      </c>
      <c r="J10" s="250" t="s">
        <v>79</v>
      </c>
      <c r="K10" s="248" t="s">
        <v>78</v>
      </c>
      <c r="L10" s="461" t="s">
        <v>285</v>
      </c>
      <c r="M10" s="462">
        <v>45054</v>
      </c>
      <c r="N10" s="462">
        <v>45054</v>
      </c>
      <c r="O10" s="460"/>
      <c r="P10" s="460"/>
      <c r="Q10" s="366">
        <v>0</v>
      </c>
      <c r="R10" s="366">
        <v>0</v>
      </c>
      <c r="S10" s="367">
        <f t="shared" ref="S10:S21" si="3">Q10+R10</f>
        <v>0</v>
      </c>
      <c r="T10" s="248">
        <v>0</v>
      </c>
      <c r="U10" s="366">
        <v>0</v>
      </c>
      <c r="V10" s="248">
        <v>1</v>
      </c>
      <c r="W10" s="366">
        <v>263.87</v>
      </c>
      <c r="X10" s="248">
        <v>0.5</v>
      </c>
      <c r="Y10" s="367">
        <f t="shared" ref="Y10:Y41" si="4">(T10*U10)+(V10*W10)</f>
        <v>263.87</v>
      </c>
      <c r="Z10" s="367">
        <f t="shared" ref="Z10:Z27" si="5">S10+Y10</f>
        <v>263.87</v>
      </c>
      <c r="AA10" s="248" t="s">
        <v>81</v>
      </c>
      <c r="AB10" s="13"/>
      <c r="AC10" s="13"/>
    </row>
    <row r="11" spans="1:31" ht="28.5" x14ac:dyDescent="0.2">
      <c r="A11" s="411" t="s">
        <v>329</v>
      </c>
      <c r="B11" s="248" t="s">
        <v>330</v>
      </c>
      <c r="C11" s="457" t="s">
        <v>100</v>
      </c>
      <c r="D11" s="458" t="s">
        <v>101</v>
      </c>
      <c r="E11" s="458" t="s">
        <v>76</v>
      </c>
      <c r="F11" s="459" t="s">
        <v>92</v>
      </c>
      <c r="G11" s="460"/>
      <c r="H11" s="460"/>
      <c r="I11" s="248" t="s">
        <v>78</v>
      </c>
      <c r="J11" s="250" t="s">
        <v>79</v>
      </c>
      <c r="K11" s="248" t="s">
        <v>78</v>
      </c>
      <c r="L11" s="461" t="s">
        <v>285</v>
      </c>
      <c r="M11" s="462">
        <v>45054</v>
      </c>
      <c r="N11" s="462">
        <v>45054</v>
      </c>
      <c r="O11" s="460"/>
      <c r="P11" s="460"/>
      <c r="Q11" s="366">
        <v>0</v>
      </c>
      <c r="R11" s="366">
        <v>0</v>
      </c>
      <c r="S11" s="367">
        <f t="shared" si="3"/>
        <v>0</v>
      </c>
      <c r="T11" s="248">
        <v>0</v>
      </c>
      <c r="U11" s="366">
        <v>0</v>
      </c>
      <c r="V11" s="248">
        <v>1</v>
      </c>
      <c r="W11" s="366">
        <v>263.87</v>
      </c>
      <c r="X11" s="248">
        <v>0.5</v>
      </c>
      <c r="Y11" s="367">
        <f t="shared" si="4"/>
        <v>263.87</v>
      </c>
      <c r="Z11" s="367">
        <f t="shared" si="5"/>
        <v>263.87</v>
      </c>
      <c r="AA11" s="248" t="s">
        <v>81</v>
      </c>
      <c r="AB11" s="13"/>
      <c r="AC11" s="13"/>
    </row>
    <row r="12" spans="1:31" ht="28.5" x14ac:dyDescent="0.2">
      <c r="A12" s="411" t="s">
        <v>329</v>
      </c>
      <c r="B12" s="248" t="s">
        <v>330</v>
      </c>
      <c r="C12" s="362" t="s">
        <v>90</v>
      </c>
      <c r="D12" s="248" t="s">
        <v>91</v>
      </c>
      <c r="E12" s="458" t="s">
        <v>76</v>
      </c>
      <c r="F12" s="459" t="s">
        <v>92</v>
      </c>
      <c r="G12" s="261"/>
      <c r="H12" s="248"/>
      <c r="I12" s="248" t="s">
        <v>78</v>
      </c>
      <c r="J12" s="250" t="s">
        <v>79</v>
      </c>
      <c r="K12" s="248" t="s">
        <v>78</v>
      </c>
      <c r="L12" s="275" t="s">
        <v>286</v>
      </c>
      <c r="M12" s="276">
        <v>45062</v>
      </c>
      <c r="N12" s="276">
        <v>45062</v>
      </c>
      <c r="O12" s="276"/>
      <c r="P12" s="366"/>
      <c r="Q12" s="366">
        <v>0</v>
      </c>
      <c r="R12" s="366">
        <v>0</v>
      </c>
      <c r="S12" s="367">
        <f t="shared" si="3"/>
        <v>0</v>
      </c>
      <c r="T12" s="248">
        <v>0</v>
      </c>
      <c r="U12" s="366">
        <v>0</v>
      </c>
      <c r="V12" s="248">
        <v>1</v>
      </c>
      <c r="W12" s="366">
        <v>263.87</v>
      </c>
      <c r="X12" s="248">
        <v>0.5</v>
      </c>
      <c r="Y12" s="367">
        <f t="shared" si="4"/>
        <v>263.87</v>
      </c>
      <c r="Z12" s="367">
        <f t="shared" si="5"/>
        <v>263.87</v>
      </c>
      <c r="AA12" s="248" t="s">
        <v>81</v>
      </c>
      <c r="AB12" s="13"/>
      <c r="AC12" s="13"/>
    </row>
    <row r="13" spans="1:31" ht="42.75" x14ac:dyDescent="0.2">
      <c r="A13" s="411" t="s">
        <v>329</v>
      </c>
      <c r="B13" s="248" t="s">
        <v>330</v>
      </c>
      <c r="C13" s="362" t="s">
        <v>90</v>
      </c>
      <c r="D13" s="248" t="s">
        <v>267</v>
      </c>
      <c r="E13" s="458" t="s">
        <v>76</v>
      </c>
      <c r="F13" s="425" t="s">
        <v>92</v>
      </c>
      <c r="G13" s="261"/>
      <c r="H13" s="248"/>
      <c r="I13" s="248" t="s">
        <v>78</v>
      </c>
      <c r="J13" s="250" t="s">
        <v>79</v>
      </c>
      <c r="K13" s="248" t="s">
        <v>78</v>
      </c>
      <c r="L13" s="275" t="s">
        <v>287</v>
      </c>
      <c r="M13" s="276">
        <v>45068</v>
      </c>
      <c r="N13" s="276">
        <v>45070</v>
      </c>
      <c r="O13" s="276"/>
      <c r="P13" s="366"/>
      <c r="Q13" s="366">
        <v>0</v>
      </c>
      <c r="R13" s="366">
        <v>0</v>
      </c>
      <c r="S13" s="367">
        <f t="shared" si="3"/>
        <v>0</v>
      </c>
      <c r="T13" s="248">
        <v>2</v>
      </c>
      <c r="U13" s="366">
        <v>527.75</v>
      </c>
      <c r="V13" s="248">
        <v>0</v>
      </c>
      <c r="W13" s="366">
        <v>0</v>
      </c>
      <c r="X13" s="248">
        <v>2</v>
      </c>
      <c r="Y13" s="367">
        <f t="shared" si="4"/>
        <v>1055.5</v>
      </c>
      <c r="Z13" s="367">
        <f t="shared" si="5"/>
        <v>1055.5</v>
      </c>
      <c r="AA13" s="248" t="s">
        <v>81</v>
      </c>
      <c r="AB13" s="13"/>
      <c r="AC13" s="13"/>
    </row>
    <row r="14" spans="1:31" ht="28.5" x14ac:dyDescent="0.2">
      <c r="A14" s="411" t="s">
        <v>329</v>
      </c>
      <c r="B14" s="248" t="s">
        <v>330</v>
      </c>
      <c r="C14" s="362" t="s">
        <v>94</v>
      </c>
      <c r="D14" s="248" t="s">
        <v>95</v>
      </c>
      <c r="E14" s="458" t="s">
        <v>76</v>
      </c>
      <c r="F14" s="459" t="s">
        <v>92</v>
      </c>
      <c r="G14" s="261"/>
      <c r="H14" s="248"/>
      <c r="I14" s="248" t="s">
        <v>78</v>
      </c>
      <c r="J14" s="250" t="s">
        <v>79</v>
      </c>
      <c r="K14" s="248" t="s">
        <v>78</v>
      </c>
      <c r="L14" s="275" t="s">
        <v>286</v>
      </c>
      <c r="M14" s="276">
        <v>45062</v>
      </c>
      <c r="N14" s="276">
        <v>45062</v>
      </c>
      <c r="O14" s="276"/>
      <c r="P14" s="366"/>
      <c r="Q14" s="366">
        <v>0</v>
      </c>
      <c r="R14" s="366">
        <v>0</v>
      </c>
      <c r="S14" s="367">
        <f t="shared" si="3"/>
        <v>0</v>
      </c>
      <c r="T14" s="248">
        <v>0</v>
      </c>
      <c r="U14" s="366">
        <v>0</v>
      </c>
      <c r="V14" s="248">
        <v>1</v>
      </c>
      <c r="W14" s="366">
        <v>263.87</v>
      </c>
      <c r="X14" s="248">
        <v>0.5</v>
      </c>
      <c r="Y14" s="367">
        <v>263.87</v>
      </c>
      <c r="Z14" s="367">
        <v>263.87</v>
      </c>
      <c r="AA14" s="248" t="s">
        <v>81</v>
      </c>
      <c r="AB14" s="13"/>
      <c r="AC14" s="13"/>
    </row>
    <row r="15" spans="1:31" ht="42.75" x14ac:dyDescent="0.2">
      <c r="A15" s="411" t="s">
        <v>329</v>
      </c>
      <c r="B15" s="248" t="s">
        <v>330</v>
      </c>
      <c r="C15" s="362" t="s">
        <v>94</v>
      </c>
      <c r="D15" s="248" t="s">
        <v>266</v>
      </c>
      <c r="E15" s="458" t="s">
        <v>76</v>
      </c>
      <c r="F15" s="459" t="s">
        <v>92</v>
      </c>
      <c r="G15" s="261"/>
      <c r="H15" s="248"/>
      <c r="I15" s="248" t="s">
        <v>78</v>
      </c>
      <c r="J15" s="250" t="s">
        <v>79</v>
      </c>
      <c r="K15" s="248" t="s">
        <v>78</v>
      </c>
      <c r="L15" s="275" t="s">
        <v>287</v>
      </c>
      <c r="M15" s="276">
        <v>45068</v>
      </c>
      <c r="N15" s="276">
        <v>45070</v>
      </c>
      <c r="O15" s="276"/>
      <c r="P15" s="366"/>
      <c r="Q15" s="366">
        <v>0</v>
      </c>
      <c r="R15" s="366">
        <v>0</v>
      </c>
      <c r="S15" s="367">
        <f t="shared" si="3"/>
        <v>0</v>
      </c>
      <c r="T15" s="248">
        <v>2</v>
      </c>
      <c r="U15" s="366">
        <v>527.75</v>
      </c>
      <c r="V15" s="248">
        <v>0</v>
      </c>
      <c r="W15" s="366">
        <v>0</v>
      </c>
      <c r="X15" s="248">
        <v>2</v>
      </c>
      <c r="Y15" s="367">
        <f t="shared" si="4"/>
        <v>1055.5</v>
      </c>
      <c r="Z15" s="367">
        <f t="shared" si="5"/>
        <v>1055.5</v>
      </c>
      <c r="AA15" s="248" t="s">
        <v>81</v>
      </c>
      <c r="AB15" s="13"/>
      <c r="AC15" s="13"/>
    </row>
    <row r="16" spans="1:31" ht="28.5" x14ac:dyDescent="0.2">
      <c r="A16" s="411" t="s">
        <v>329</v>
      </c>
      <c r="B16" s="248" t="s">
        <v>330</v>
      </c>
      <c r="C16" s="362" t="s">
        <v>98</v>
      </c>
      <c r="D16" s="248" t="s">
        <v>99</v>
      </c>
      <c r="E16" s="458" t="s">
        <v>76</v>
      </c>
      <c r="F16" s="459" t="s">
        <v>92</v>
      </c>
      <c r="G16" s="261"/>
      <c r="H16" s="248"/>
      <c r="I16" s="248" t="s">
        <v>78</v>
      </c>
      <c r="J16" s="250" t="s">
        <v>79</v>
      </c>
      <c r="K16" s="248" t="s">
        <v>78</v>
      </c>
      <c r="L16" s="275" t="s">
        <v>286</v>
      </c>
      <c r="M16" s="276">
        <v>45062</v>
      </c>
      <c r="N16" s="276">
        <v>45062</v>
      </c>
      <c r="O16" s="276"/>
      <c r="P16" s="366"/>
      <c r="Q16" s="366">
        <v>0</v>
      </c>
      <c r="R16" s="366">
        <v>0</v>
      </c>
      <c r="S16" s="367">
        <f t="shared" si="3"/>
        <v>0</v>
      </c>
      <c r="T16" s="248">
        <v>0</v>
      </c>
      <c r="U16" s="366">
        <v>0</v>
      </c>
      <c r="V16" s="248">
        <v>1</v>
      </c>
      <c r="W16" s="366">
        <v>263.87</v>
      </c>
      <c r="X16" s="248">
        <v>0.5</v>
      </c>
      <c r="Y16" s="367">
        <f t="shared" si="4"/>
        <v>263.87</v>
      </c>
      <c r="Z16" s="367">
        <f t="shared" si="5"/>
        <v>263.87</v>
      </c>
      <c r="AA16" s="248" t="s">
        <v>81</v>
      </c>
      <c r="AB16" s="13"/>
      <c r="AC16" s="13"/>
    </row>
    <row r="17" spans="1:31" ht="28.5" x14ac:dyDescent="0.2">
      <c r="A17" s="411" t="s">
        <v>329</v>
      </c>
      <c r="B17" s="248" t="s">
        <v>330</v>
      </c>
      <c r="C17" s="362" t="s">
        <v>98</v>
      </c>
      <c r="D17" s="248" t="s">
        <v>322</v>
      </c>
      <c r="E17" s="458" t="s">
        <v>76</v>
      </c>
      <c r="F17" s="459" t="s">
        <v>92</v>
      </c>
      <c r="G17" s="261"/>
      <c r="H17" s="248"/>
      <c r="I17" s="248" t="s">
        <v>78</v>
      </c>
      <c r="J17" s="250" t="s">
        <v>79</v>
      </c>
      <c r="K17" s="248" t="s">
        <v>78</v>
      </c>
      <c r="L17" s="275" t="s">
        <v>288</v>
      </c>
      <c r="M17" s="276">
        <v>45068</v>
      </c>
      <c r="N17" s="276">
        <v>45071</v>
      </c>
      <c r="O17" s="276"/>
      <c r="P17" s="366"/>
      <c r="Q17" s="366">
        <v>0</v>
      </c>
      <c r="R17" s="366">
        <v>0</v>
      </c>
      <c r="S17" s="367">
        <f t="shared" si="3"/>
        <v>0</v>
      </c>
      <c r="T17" s="248">
        <v>3</v>
      </c>
      <c r="U17" s="366">
        <v>527.75</v>
      </c>
      <c r="V17" s="248">
        <v>0</v>
      </c>
      <c r="W17" s="366">
        <v>0</v>
      </c>
      <c r="X17" s="248">
        <v>3</v>
      </c>
      <c r="Y17" s="367">
        <f t="shared" si="4"/>
        <v>1583.25</v>
      </c>
      <c r="Z17" s="367">
        <f t="shared" si="5"/>
        <v>1583.25</v>
      </c>
      <c r="AA17" s="248" t="s">
        <v>81</v>
      </c>
      <c r="AB17" s="13"/>
      <c r="AC17" s="13"/>
    </row>
    <row r="18" spans="1:31" ht="28.5" x14ac:dyDescent="0.2">
      <c r="A18" s="411" t="s">
        <v>329</v>
      </c>
      <c r="B18" s="248" t="s">
        <v>330</v>
      </c>
      <c r="C18" s="362" t="s">
        <v>253</v>
      </c>
      <c r="D18" s="248" t="s">
        <v>254</v>
      </c>
      <c r="E18" s="248" t="s">
        <v>76</v>
      </c>
      <c r="F18" s="248" t="s">
        <v>109</v>
      </c>
      <c r="G18" s="261"/>
      <c r="H18" s="248"/>
      <c r="I18" s="248" t="s">
        <v>78</v>
      </c>
      <c r="J18" s="250" t="s">
        <v>79</v>
      </c>
      <c r="K18" s="248" t="s">
        <v>78</v>
      </c>
      <c r="L18" s="275" t="s">
        <v>289</v>
      </c>
      <c r="M18" s="276">
        <v>45069</v>
      </c>
      <c r="N18" s="276">
        <v>45071</v>
      </c>
      <c r="O18" s="276"/>
      <c r="P18" s="366"/>
      <c r="Q18" s="366">
        <v>0</v>
      </c>
      <c r="R18" s="366">
        <v>0</v>
      </c>
      <c r="S18" s="367">
        <f t="shared" si="3"/>
        <v>0</v>
      </c>
      <c r="T18" s="248">
        <v>2</v>
      </c>
      <c r="U18" s="366">
        <v>527.75</v>
      </c>
      <c r="V18" s="248">
        <v>1</v>
      </c>
      <c r="W18" s="366">
        <v>263.87</v>
      </c>
      <c r="X18" s="447">
        <v>2.5</v>
      </c>
      <c r="Y18" s="367">
        <f t="shared" si="4"/>
        <v>1319.37</v>
      </c>
      <c r="Z18" s="367">
        <f t="shared" si="5"/>
        <v>1319.37</v>
      </c>
      <c r="AA18" s="248" t="s">
        <v>81</v>
      </c>
      <c r="AB18" s="13"/>
      <c r="AC18" s="13"/>
      <c r="AD18" s="13"/>
      <c r="AE18" s="13"/>
    </row>
    <row r="19" spans="1:31" ht="28.5" x14ac:dyDescent="0.2">
      <c r="A19" s="411" t="s">
        <v>329</v>
      </c>
      <c r="B19" s="248" t="s">
        <v>330</v>
      </c>
      <c r="C19" s="362" t="s">
        <v>107</v>
      </c>
      <c r="D19" s="248" t="s">
        <v>108</v>
      </c>
      <c r="E19" s="248" t="s">
        <v>76</v>
      </c>
      <c r="F19" s="248" t="s">
        <v>109</v>
      </c>
      <c r="G19" s="261"/>
      <c r="H19" s="248"/>
      <c r="I19" s="248" t="s">
        <v>78</v>
      </c>
      <c r="J19" s="250" t="s">
        <v>79</v>
      </c>
      <c r="K19" s="248" t="s">
        <v>78</v>
      </c>
      <c r="L19" s="275" t="s">
        <v>290</v>
      </c>
      <c r="M19" s="276">
        <v>45071</v>
      </c>
      <c r="N19" s="276">
        <v>45072</v>
      </c>
      <c r="O19" s="276"/>
      <c r="P19" s="366"/>
      <c r="Q19" s="366">
        <v>0</v>
      </c>
      <c r="R19" s="366">
        <v>0</v>
      </c>
      <c r="S19" s="367">
        <f t="shared" si="3"/>
        <v>0</v>
      </c>
      <c r="T19" s="248">
        <v>0</v>
      </c>
      <c r="U19" s="366">
        <v>0</v>
      </c>
      <c r="V19" s="248">
        <v>1</v>
      </c>
      <c r="W19" s="366">
        <v>263.87</v>
      </c>
      <c r="X19" s="248">
        <v>0.5</v>
      </c>
      <c r="Y19" s="367">
        <f t="shared" si="4"/>
        <v>263.87</v>
      </c>
      <c r="Z19" s="367">
        <f t="shared" si="5"/>
        <v>263.87</v>
      </c>
      <c r="AA19" s="248" t="s">
        <v>81</v>
      </c>
      <c r="AB19" s="13"/>
      <c r="AC19" s="13"/>
    </row>
    <row r="20" spans="1:31" ht="28.5" x14ac:dyDescent="0.2">
      <c r="A20" s="411" t="s">
        <v>329</v>
      </c>
      <c r="B20" s="248" t="s">
        <v>330</v>
      </c>
      <c r="C20" s="362" t="s">
        <v>209</v>
      </c>
      <c r="D20" s="248" t="s">
        <v>210</v>
      </c>
      <c r="E20" s="248" t="s">
        <v>76</v>
      </c>
      <c r="F20" s="248" t="s">
        <v>109</v>
      </c>
      <c r="G20" s="261"/>
      <c r="H20" s="248"/>
      <c r="I20" s="248" t="s">
        <v>78</v>
      </c>
      <c r="J20" s="250" t="s">
        <v>79</v>
      </c>
      <c r="K20" s="248" t="s">
        <v>78</v>
      </c>
      <c r="L20" s="275" t="s">
        <v>291</v>
      </c>
      <c r="M20" s="276">
        <v>45069</v>
      </c>
      <c r="N20" s="276">
        <v>45069</v>
      </c>
      <c r="O20" s="276"/>
      <c r="P20" s="366"/>
      <c r="Q20" s="366">
        <v>0</v>
      </c>
      <c r="R20" s="366">
        <v>0</v>
      </c>
      <c r="S20" s="367">
        <f t="shared" si="3"/>
        <v>0</v>
      </c>
      <c r="T20" s="248">
        <v>0</v>
      </c>
      <c r="U20" s="366">
        <v>0</v>
      </c>
      <c r="V20" s="248">
        <v>1</v>
      </c>
      <c r="W20" s="366">
        <v>263.87</v>
      </c>
      <c r="X20" s="248">
        <v>0.5</v>
      </c>
      <c r="Y20" s="367">
        <f t="shared" si="4"/>
        <v>263.87</v>
      </c>
      <c r="Z20" s="367">
        <f t="shared" si="5"/>
        <v>263.87</v>
      </c>
      <c r="AA20" s="248" t="s">
        <v>81</v>
      </c>
      <c r="AB20" s="13"/>
      <c r="AC20" s="13"/>
    </row>
    <row r="21" spans="1:31" ht="28.5" x14ac:dyDescent="0.2">
      <c r="A21" s="411" t="s">
        <v>329</v>
      </c>
      <c r="B21" s="248" t="s">
        <v>330</v>
      </c>
      <c r="C21" s="362" t="s">
        <v>211</v>
      </c>
      <c r="D21" s="248" t="s">
        <v>212</v>
      </c>
      <c r="E21" s="248" t="s">
        <v>76</v>
      </c>
      <c r="F21" s="248" t="s">
        <v>109</v>
      </c>
      <c r="G21" s="261"/>
      <c r="H21" s="248"/>
      <c r="I21" s="248" t="s">
        <v>78</v>
      </c>
      <c r="J21" s="250" t="s">
        <v>79</v>
      </c>
      <c r="K21" s="248" t="s">
        <v>78</v>
      </c>
      <c r="L21" s="275" t="s">
        <v>291</v>
      </c>
      <c r="M21" s="276">
        <v>45069</v>
      </c>
      <c r="N21" s="276">
        <v>45069</v>
      </c>
      <c r="O21" s="276"/>
      <c r="P21" s="366"/>
      <c r="Q21" s="366">
        <v>0</v>
      </c>
      <c r="R21" s="366">
        <v>0</v>
      </c>
      <c r="S21" s="367">
        <f t="shared" si="3"/>
        <v>0</v>
      </c>
      <c r="T21" s="248">
        <v>0</v>
      </c>
      <c r="U21" s="366">
        <v>0</v>
      </c>
      <c r="V21" s="248">
        <v>1</v>
      </c>
      <c r="W21" s="366">
        <v>263.87</v>
      </c>
      <c r="X21" s="248">
        <v>0.5</v>
      </c>
      <c r="Y21" s="367">
        <f t="shared" si="4"/>
        <v>263.87</v>
      </c>
      <c r="Z21" s="367">
        <f t="shared" si="5"/>
        <v>263.87</v>
      </c>
      <c r="AA21" s="248" t="s">
        <v>81</v>
      </c>
      <c r="AB21" s="13"/>
      <c r="AC21" s="13"/>
    </row>
    <row r="22" spans="1:31" ht="28.5" x14ac:dyDescent="0.2">
      <c r="A22" s="411" t="s">
        <v>329</v>
      </c>
      <c r="B22" s="248" t="s">
        <v>330</v>
      </c>
      <c r="C22" s="362" t="s">
        <v>102</v>
      </c>
      <c r="D22" s="248" t="s">
        <v>103</v>
      </c>
      <c r="E22" s="248" t="s">
        <v>76</v>
      </c>
      <c r="F22" s="248" t="s">
        <v>109</v>
      </c>
      <c r="G22" s="261"/>
      <c r="H22" s="248"/>
      <c r="I22" s="248" t="s">
        <v>78</v>
      </c>
      <c r="J22" s="250" t="s">
        <v>79</v>
      </c>
      <c r="K22" s="248" t="s">
        <v>78</v>
      </c>
      <c r="L22" s="275" t="s">
        <v>292</v>
      </c>
      <c r="M22" s="276">
        <v>45069</v>
      </c>
      <c r="N22" s="276">
        <v>45071</v>
      </c>
      <c r="O22" s="276"/>
      <c r="P22" s="366"/>
      <c r="Q22" s="366">
        <v>0</v>
      </c>
      <c r="R22" s="366">
        <v>0</v>
      </c>
      <c r="S22" s="367">
        <f>Q22+R22</f>
        <v>0</v>
      </c>
      <c r="T22" s="248">
        <v>2</v>
      </c>
      <c r="U22" s="366">
        <v>527.75</v>
      </c>
      <c r="V22" s="248">
        <v>1</v>
      </c>
      <c r="W22" s="366">
        <v>263.87</v>
      </c>
      <c r="X22" s="248">
        <v>2.5</v>
      </c>
      <c r="Y22" s="367">
        <f t="shared" si="4"/>
        <v>1319.37</v>
      </c>
      <c r="Z22" s="367">
        <f t="shared" si="5"/>
        <v>1319.37</v>
      </c>
      <c r="AA22" s="248" t="s">
        <v>81</v>
      </c>
      <c r="AB22" s="13"/>
      <c r="AC22" s="13"/>
    </row>
    <row r="23" spans="1:31" ht="28.5" x14ac:dyDescent="0.2">
      <c r="A23" s="411" t="s">
        <v>329</v>
      </c>
      <c r="B23" s="248" t="s">
        <v>330</v>
      </c>
      <c r="C23" s="362" t="s">
        <v>251</v>
      </c>
      <c r="D23" s="248" t="s">
        <v>252</v>
      </c>
      <c r="E23" s="248" t="s">
        <v>76</v>
      </c>
      <c r="F23" s="248" t="s">
        <v>109</v>
      </c>
      <c r="G23" s="261"/>
      <c r="H23" s="248"/>
      <c r="I23" s="248" t="s">
        <v>78</v>
      </c>
      <c r="J23" s="250" t="s">
        <v>79</v>
      </c>
      <c r="K23" s="248" t="s">
        <v>78</v>
      </c>
      <c r="L23" s="275" t="s">
        <v>292</v>
      </c>
      <c r="M23" s="276">
        <v>45069</v>
      </c>
      <c r="N23" s="276">
        <v>45071</v>
      </c>
      <c r="O23" s="276"/>
      <c r="P23" s="366"/>
      <c r="Q23" s="366">
        <v>0</v>
      </c>
      <c r="R23" s="366">
        <v>0</v>
      </c>
      <c r="S23" s="367">
        <f t="shared" ref="S23:S86" si="6">Q23+R23</f>
        <v>0</v>
      </c>
      <c r="T23" s="248">
        <v>2</v>
      </c>
      <c r="U23" s="366">
        <v>527.75</v>
      </c>
      <c r="V23" s="248">
        <v>1</v>
      </c>
      <c r="W23" s="366">
        <v>263.87</v>
      </c>
      <c r="X23" s="248">
        <v>2.5</v>
      </c>
      <c r="Y23" s="367">
        <f t="shared" si="4"/>
        <v>1319.37</v>
      </c>
      <c r="Z23" s="367">
        <f t="shared" si="5"/>
        <v>1319.37</v>
      </c>
      <c r="AA23" s="248" t="s">
        <v>81</v>
      </c>
      <c r="AB23" s="13"/>
      <c r="AC23" s="13"/>
    </row>
    <row r="24" spans="1:31" ht="28.5" x14ac:dyDescent="0.2">
      <c r="A24" s="411" t="s">
        <v>329</v>
      </c>
      <c r="B24" s="248" t="s">
        <v>330</v>
      </c>
      <c r="C24" s="362" t="s">
        <v>268</v>
      </c>
      <c r="D24" s="248" t="s">
        <v>269</v>
      </c>
      <c r="E24" s="248" t="s">
        <v>76</v>
      </c>
      <c r="F24" s="248" t="s">
        <v>109</v>
      </c>
      <c r="G24" s="261"/>
      <c r="H24" s="248"/>
      <c r="I24" s="248" t="s">
        <v>78</v>
      </c>
      <c r="J24" s="250" t="s">
        <v>79</v>
      </c>
      <c r="K24" s="248" t="s">
        <v>78</v>
      </c>
      <c r="L24" s="275" t="s">
        <v>289</v>
      </c>
      <c r="M24" s="276">
        <v>45069</v>
      </c>
      <c r="N24" s="276">
        <v>45071</v>
      </c>
      <c r="O24" s="276"/>
      <c r="P24" s="366"/>
      <c r="Q24" s="366">
        <v>0</v>
      </c>
      <c r="R24" s="366">
        <v>0</v>
      </c>
      <c r="S24" s="367">
        <f t="shared" si="6"/>
        <v>0</v>
      </c>
      <c r="T24" s="248">
        <v>2</v>
      </c>
      <c r="U24" s="366">
        <v>527.75</v>
      </c>
      <c r="V24" s="248">
        <v>1</v>
      </c>
      <c r="W24" s="366">
        <v>263.87</v>
      </c>
      <c r="X24" s="248">
        <v>2.5</v>
      </c>
      <c r="Y24" s="367">
        <f t="shared" si="4"/>
        <v>1319.37</v>
      </c>
      <c r="Z24" s="367">
        <f t="shared" si="5"/>
        <v>1319.37</v>
      </c>
      <c r="AA24" s="248" t="s">
        <v>81</v>
      </c>
      <c r="AB24" s="13"/>
      <c r="AC24" s="13"/>
    </row>
    <row r="25" spans="1:31" ht="28.5" x14ac:dyDescent="0.2">
      <c r="A25" s="411" t="s">
        <v>329</v>
      </c>
      <c r="B25" s="248" t="s">
        <v>330</v>
      </c>
      <c r="C25" s="362" t="s">
        <v>111</v>
      </c>
      <c r="D25" s="248" t="s">
        <v>112</v>
      </c>
      <c r="E25" s="248" t="s">
        <v>76</v>
      </c>
      <c r="F25" s="248" t="s">
        <v>109</v>
      </c>
      <c r="G25" s="261"/>
      <c r="H25" s="248"/>
      <c r="I25" s="248" t="s">
        <v>78</v>
      </c>
      <c r="J25" s="250" t="s">
        <v>79</v>
      </c>
      <c r="K25" s="248" t="s">
        <v>78</v>
      </c>
      <c r="L25" s="275" t="s">
        <v>290</v>
      </c>
      <c r="M25" s="276">
        <v>45071</v>
      </c>
      <c r="N25" s="276">
        <v>45072</v>
      </c>
      <c r="O25" s="276"/>
      <c r="P25" s="366"/>
      <c r="Q25" s="366">
        <v>0</v>
      </c>
      <c r="R25" s="366">
        <v>0</v>
      </c>
      <c r="S25" s="367">
        <f t="shared" si="6"/>
        <v>0</v>
      </c>
      <c r="T25" s="248">
        <v>0</v>
      </c>
      <c r="U25" s="366">
        <v>0</v>
      </c>
      <c r="V25" s="248">
        <v>1</v>
      </c>
      <c r="W25" s="366">
        <v>263.87</v>
      </c>
      <c r="X25" s="248">
        <v>0.5</v>
      </c>
      <c r="Y25" s="367">
        <f t="shared" si="4"/>
        <v>263.87</v>
      </c>
      <c r="Z25" s="367">
        <f t="shared" si="5"/>
        <v>263.87</v>
      </c>
      <c r="AA25" s="248" t="s">
        <v>81</v>
      </c>
      <c r="AB25" s="13"/>
      <c r="AC25" s="13"/>
    </row>
    <row r="26" spans="1:31" ht="28.5" x14ac:dyDescent="0.2">
      <c r="A26" s="411" t="s">
        <v>329</v>
      </c>
      <c r="B26" s="248" t="s">
        <v>330</v>
      </c>
      <c r="C26" s="362" t="s">
        <v>105</v>
      </c>
      <c r="D26" s="248" t="s">
        <v>106</v>
      </c>
      <c r="E26" s="248" t="s">
        <v>76</v>
      </c>
      <c r="F26" s="248" t="s">
        <v>109</v>
      </c>
      <c r="G26" s="261"/>
      <c r="H26" s="248"/>
      <c r="I26" s="248" t="s">
        <v>78</v>
      </c>
      <c r="J26" s="250" t="s">
        <v>79</v>
      </c>
      <c r="K26" s="248" t="s">
        <v>78</v>
      </c>
      <c r="L26" s="275" t="s">
        <v>292</v>
      </c>
      <c r="M26" s="276">
        <v>45069</v>
      </c>
      <c r="N26" s="276">
        <v>45071</v>
      </c>
      <c r="O26" s="276"/>
      <c r="P26" s="366"/>
      <c r="Q26" s="366">
        <v>0</v>
      </c>
      <c r="R26" s="366">
        <v>0</v>
      </c>
      <c r="S26" s="367">
        <f t="shared" si="6"/>
        <v>0</v>
      </c>
      <c r="T26" s="248">
        <v>2</v>
      </c>
      <c r="U26" s="366">
        <v>527.75</v>
      </c>
      <c r="V26" s="248">
        <v>1</v>
      </c>
      <c r="W26" s="366">
        <v>263.87</v>
      </c>
      <c r="X26" s="248">
        <v>2.5</v>
      </c>
      <c r="Y26" s="367">
        <f t="shared" si="4"/>
        <v>1319.37</v>
      </c>
      <c r="Z26" s="367">
        <f t="shared" si="5"/>
        <v>1319.37</v>
      </c>
      <c r="AA26" s="248" t="s">
        <v>81</v>
      </c>
      <c r="AB26" s="13"/>
      <c r="AC26" s="13"/>
    </row>
    <row r="27" spans="1:31" ht="28.5" x14ac:dyDescent="0.2">
      <c r="A27" s="411" t="s">
        <v>329</v>
      </c>
      <c r="B27" s="248" t="s">
        <v>330</v>
      </c>
      <c r="C27" s="362" t="s">
        <v>145</v>
      </c>
      <c r="D27" s="248" t="s">
        <v>146</v>
      </c>
      <c r="E27" s="248" t="s">
        <v>76</v>
      </c>
      <c r="F27" s="248" t="s">
        <v>109</v>
      </c>
      <c r="G27" s="261"/>
      <c r="H27" s="248"/>
      <c r="I27" s="248" t="s">
        <v>78</v>
      </c>
      <c r="J27" s="250" t="s">
        <v>79</v>
      </c>
      <c r="K27" s="248" t="s">
        <v>78</v>
      </c>
      <c r="L27" s="275" t="s">
        <v>292</v>
      </c>
      <c r="M27" s="276">
        <v>45069</v>
      </c>
      <c r="N27" s="276">
        <v>45071</v>
      </c>
      <c r="O27" s="276"/>
      <c r="P27" s="366"/>
      <c r="Q27" s="366">
        <v>0</v>
      </c>
      <c r="R27" s="366">
        <v>0</v>
      </c>
      <c r="S27" s="367">
        <f t="shared" si="6"/>
        <v>0</v>
      </c>
      <c r="T27" s="248">
        <v>2</v>
      </c>
      <c r="U27" s="366">
        <v>527.75</v>
      </c>
      <c r="V27" s="248">
        <v>1</v>
      </c>
      <c r="W27" s="366">
        <v>263.87</v>
      </c>
      <c r="X27" s="248">
        <v>2.5</v>
      </c>
      <c r="Y27" s="367">
        <f t="shared" si="4"/>
        <v>1319.37</v>
      </c>
      <c r="Z27" s="367">
        <f t="shared" si="5"/>
        <v>1319.37</v>
      </c>
      <c r="AA27" s="248" t="s">
        <v>81</v>
      </c>
      <c r="AB27" s="13"/>
      <c r="AC27" s="13"/>
    </row>
    <row r="28" spans="1:31" ht="28.5" x14ac:dyDescent="0.2">
      <c r="A28" s="411" t="s">
        <v>329</v>
      </c>
      <c r="B28" s="248" t="s">
        <v>330</v>
      </c>
      <c r="C28" s="362" t="s">
        <v>107</v>
      </c>
      <c r="D28" s="248" t="s">
        <v>108</v>
      </c>
      <c r="E28" s="248" t="s">
        <v>76</v>
      </c>
      <c r="F28" s="248" t="s">
        <v>109</v>
      </c>
      <c r="G28" s="261"/>
      <c r="H28" s="248"/>
      <c r="I28" s="248" t="s">
        <v>78</v>
      </c>
      <c r="J28" s="250" t="s">
        <v>79</v>
      </c>
      <c r="K28" s="248" t="s">
        <v>78</v>
      </c>
      <c r="L28" s="275" t="s">
        <v>129</v>
      </c>
      <c r="M28" s="276">
        <v>45048</v>
      </c>
      <c r="N28" s="276">
        <v>45051</v>
      </c>
      <c r="O28" s="276"/>
      <c r="P28" s="366"/>
      <c r="Q28" s="366">
        <v>0</v>
      </c>
      <c r="R28" s="366">
        <v>0</v>
      </c>
      <c r="S28" s="367">
        <f t="shared" si="6"/>
        <v>0</v>
      </c>
      <c r="T28" s="248">
        <v>1</v>
      </c>
      <c r="U28" s="366">
        <v>527.75</v>
      </c>
      <c r="V28" s="248">
        <v>0</v>
      </c>
      <c r="W28" s="366">
        <v>0</v>
      </c>
      <c r="X28" s="248">
        <v>1</v>
      </c>
      <c r="Y28" s="367">
        <f t="shared" si="4"/>
        <v>527.75</v>
      </c>
      <c r="Z28" s="367">
        <v>527.75</v>
      </c>
      <c r="AA28" s="248" t="s">
        <v>81</v>
      </c>
      <c r="AB28" s="13"/>
      <c r="AC28" s="13"/>
    </row>
    <row r="29" spans="1:31" ht="28.5" x14ac:dyDescent="0.2">
      <c r="A29" s="411" t="s">
        <v>329</v>
      </c>
      <c r="B29" s="248" t="s">
        <v>330</v>
      </c>
      <c r="C29" s="362" t="s">
        <v>209</v>
      </c>
      <c r="D29" s="248" t="s">
        <v>210</v>
      </c>
      <c r="E29" s="248" t="s">
        <v>76</v>
      </c>
      <c r="F29" s="248" t="s">
        <v>109</v>
      </c>
      <c r="G29" s="261"/>
      <c r="H29" s="248"/>
      <c r="I29" s="248" t="s">
        <v>78</v>
      </c>
      <c r="J29" s="250" t="s">
        <v>79</v>
      </c>
      <c r="K29" s="248" t="s">
        <v>78</v>
      </c>
      <c r="L29" s="275" t="s">
        <v>104</v>
      </c>
      <c r="M29" s="276">
        <v>45050</v>
      </c>
      <c r="N29" s="276">
        <v>45050</v>
      </c>
      <c r="O29" s="276"/>
      <c r="P29" s="366"/>
      <c r="Q29" s="366">
        <v>0</v>
      </c>
      <c r="R29" s="366">
        <v>0</v>
      </c>
      <c r="S29" s="367">
        <f t="shared" si="6"/>
        <v>0</v>
      </c>
      <c r="T29" s="248">
        <v>0</v>
      </c>
      <c r="U29" s="366">
        <v>0</v>
      </c>
      <c r="V29" s="248">
        <v>1</v>
      </c>
      <c r="W29" s="366">
        <v>263.87</v>
      </c>
      <c r="X29" s="248">
        <v>0.5</v>
      </c>
      <c r="Y29" s="367">
        <f t="shared" si="4"/>
        <v>263.87</v>
      </c>
      <c r="Z29" s="367">
        <f t="shared" ref="Z29:Z41" si="7">S29+Y29</f>
        <v>263.87</v>
      </c>
      <c r="AA29" s="248" t="s">
        <v>81</v>
      </c>
      <c r="AB29" s="13"/>
      <c r="AC29" s="13"/>
    </row>
    <row r="30" spans="1:31" ht="28.5" x14ac:dyDescent="0.2">
      <c r="A30" s="411" t="s">
        <v>329</v>
      </c>
      <c r="B30" s="248" t="s">
        <v>330</v>
      </c>
      <c r="C30" s="362" t="s">
        <v>211</v>
      </c>
      <c r="D30" s="248" t="s">
        <v>212</v>
      </c>
      <c r="E30" s="248" t="s">
        <v>76</v>
      </c>
      <c r="F30" s="248" t="s">
        <v>109</v>
      </c>
      <c r="G30" s="261"/>
      <c r="H30" s="248"/>
      <c r="I30" s="248" t="s">
        <v>78</v>
      </c>
      <c r="J30" s="250" t="s">
        <v>79</v>
      </c>
      <c r="K30" s="248" t="s">
        <v>78</v>
      </c>
      <c r="L30" s="275" t="s">
        <v>104</v>
      </c>
      <c r="M30" s="276">
        <v>45050</v>
      </c>
      <c r="N30" s="276">
        <v>45050</v>
      </c>
      <c r="O30" s="276"/>
      <c r="P30" s="366"/>
      <c r="Q30" s="366">
        <v>0</v>
      </c>
      <c r="R30" s="366">
        <v>0</v>
      </c>
      <c r="S30" s="367">
        <f t="shared" si="6"/>
        <v>0</v>
      </c>
      <c r="T30" s="248">
        <v>0</v>
      </c>
      <c r="U30" s="366">
        <v>0</v>
      </c>
      <c r="V30" s="248">
        <v>1</v>
      </c>
      <c r="W30" s="366">
        <v>263.87</v>
      </c>
      <c r="X30" s="248">
        <v>0.5</v>
      </c>
      <c r="Y30" s="367">
        <f t="shared" si="4"/>
        <v>263.87</v>
      </c>
      <c r="Z30" s="367">
        <f t="shared" si="7"/>
        <v>263.87</v>
      </c>
      <c r="AA30" s="248" t="s">
        <v>81</v>
      </c>
      <c r="AB30" s="13"/>
      <c r="AC30" s="13"/>
    </row>
    <row r="31" spans="1:31" ht="28.5" x14ac:dyDescent="0.2">
      <c r="A31" s="411" t="s">
        <v>329</v>
      </c>
      <c r="B31" s="248" t="s">
        <v>330</v>
      </c>
      <c r="C31" s="362" t="s">
        <v>102</v>
      </c>
      <c r="D31" s="248" t="s">
        <v>103</v>
      </c>
      <c r="E31" s="248" t="s">
        <v>76</v>
      </c>
      <c r="F31" s="248" t="s">
        <v>109</v>
      </c>
      <c r="G31" s="261"/>
      <c r="H31" s="248"/>
      <c r="I31" s="248" t="s">
        <v>78</v>
      </c>
      <c r="J31" s="250" t="s">
        <v>79</v>
      </c>
      <c r="K31" s="248" t="s">
        <v>78</v>
      </c>
      <c r="L31" s="275" t="s">
        <v>293</v>
      </c>
      <c r="M31" s="276">
        <v>45050</v>
      </c>
      <c r="N31" s="276">
        <v>45050</v>
      </c>
      <c r="O31" s="276"/>
      <c r="P31" s="366"/>
      <c r="Q31" s="366">
        <v>0</v>
      </c>
      <c r="R31" s="366">
        <v>0</v>
      </c>
      <c r="S31" s="367">
        <f t="shared" si="6"/>
        <v>0</v>
      </c>
      <c r="T31" s="248">
        <v>0</v>
      </c>
      <c r="U31" s="366">
        <v>0</v>
      </c>
      <c r="V31" s="248">
        <v>1</v>
      </c>
      <c r="W31" s="366">
        <v>263.87</v>
      </c>
      <c r="X31" s="248">
        <v>0.5</v>
      </c>
      <c r="Y31" s="367">
        <f t="shared" si="4"/>
        <v>263.87</v>
      </c>
      <c r="Z31" s="367">
        <f t="shared" si="7"/>
        <v>263.87</v>
      </c>
      <c r="AA31" s="248" t="s">
        <v>81</v>
      </c>
      <c r="AB31" s="13"/>
      <c r="AC31" s="13"/>
    </row>
    <row r="32" spans="1:31" ht="28.5" x14ac:dyDescent="0.2">
      <c r="A32" s="411" t="s">
        <v>329</v>
      </c>
      <c r="B32" s="248" t="s">
        <v>330</v>
      </c>
      <c r="C32" s="362" t="s">
        <v>251</v>
      </c>
      <c r="D32" s="248" t="s">
        <v>252</v>
      </c>
      <c r="E32" s="248" t="s">
        <v>76</v>
      </c>
      <c r="F32" s="248" t="s">
        <v>109</v>
      </c>
      <c r="G32" s="261"/>
      <c r="H32" s="248"/>
      <c r="I32" s="248" t="s">
        <v>78</v>
      </c>
      <c r="J32" s="250" t="s">
        <v>79</v>
      </c>
      <c r="K32" s="248" t="s">
        <v>78</v>
      </c>
      <c r="L32" s="275" t="s">
        <v>104</v>
      </c>
      <c r="M32" s="276">
        <v>45050</v>
      </c>
      <c r="N32" s="276">
        <v>45050</v>
      </c>
      <c r="O32" s="276"/>
      <c r="P32" s="366"/>
      <c r="Q32" s="366">
        <v>0</v>
      </c>
      <c r="R32" s="366">
        <v>0</v>
      </c>
      <c r="S32" s="367">
        <f t="shared" si="6"/>
        <v>0</v>
      </c>
      <c r="T32" s="248">
        <v>0</v>
      </c>
      <c r="U32" s="366">
        <v>0</v>
      </c>
      <c r="V32" s="248">
        <v>1</v>
      </c>
      <c r="W32" s="366">
        <v>263.87</v>
      </c>
      <c r="X32" s="248">
        <v>0.5</v>
      </c>
      <c r="Y32" s="367">
        <f t="shared" si="4"/>
        <v>263.87</v>
      </c>
      <c r="Z32" s="367">
        <f t="shared" si="7"/>
        <v>263.87</v>
      </c>
      <c r="AA32" s="248" t="s">
        <v>81</v>
      </c>
      <c r="AB32" s="13"/>
      <c r="AC32" s="13"/>
    </row>
    <row r="33" spans="1:29" ht="28.5" x14ac:dyDescent="0.2">
      <c r="A33" s="411" t="s">
        <v>329</v>
      </c>
      <c r="B33" s="248" t="s">
        <v>330</v>
      </c>
      <c r="C33" s="362" t="s">
        <v>105</v>
      </c>
      <c r="D33" s="248" t="s">
        <v>106</v>
      </c>
      <c r="E33" s="248" t="s">
        <v>76</v>
      </c>
      <c r="F33" s="248" t="s">
        <v>109</v>
      </c>
      <c r="G33" s="261"/>
      <c r="H33" s="248"/>
      <c r="I33" s="248" t="s">
        <v>78</v>
      </c>
      <c r="J33" s="250" t="s">
        <v>79</v>
      </c>
      <c r="K33" s="248" t="s">
        <v>78</v>
      </c>
      <c r="L33" s="275" t="s">
        <v>293</v>
      </c>
      <c r="M33" s="276">
        <v>45050</v>
      </c>
      <c r="N33" s="276">
        <v>45050</v>
      </c>
      <c r="O33" s="276"/>
      <c r="P33" s="366"/>
      <c r="Q33" s="366">
        <v>0</v>
      </c>
      <c r="R33" s="366">
        <v>0</v>
      </c>
      <c r="S33" s="367">
        <f t="shared" si="6"/>
        <v>0</v>
      </c>
      <c r="T33" s="248">
        <v>0</v>
      </c>
      <c r="U33" s="366">
        <v>0</v>
      </c>
      <c r="V33" s="248">
        <v>1</v>
      </c>
      <c r="W33" s="366">
        <v>263.87</v>
      </c>
      <c r="X33" s="248">
        <v>0.5</v>
      </c>
      <c r="Y33" s="367">
        <f t="shared" si="4"/>
        <v>263.87</v>
      </c>
      <c r="Z33" s="367">
        <f t="shared" si="7"/>
        <v>263.87</v>
      </c>
      <c r="AA33" s="248" t="s">
        <v>81</v>
      </c>
      <c r="AB33" s="13"/>
      <c r="AC33" s="13"/>
    </row>
    <row r="34" spans="1:29" ht="28.5" x14ac:dyDescent="0.2">
      <c r="A34" s="411" t="s">
        <v>329</v>
      </c>
      <c r="B34" s="248" t="s">
        <v>330</v>
      </c>
      <c r="C34" s="362" t="s">
        <v>145</v>
      </c>
      <c r="D34" s="248" t="s">
        <v>146</v>
      </c>
      <c r="E34" s="248" t="s">
        <v>76</v>
      </c>
      <c r="F34" s="248" t="s">
        <v>109</v>
      </c>
      <c r="G34" s="261"/>
      <c r="H34" s="248"/>
      <c r="I34" s="248" t="s">
        <v>78</v>
      </c>
      <c r="J34" s="250" t="s">
        <v>79</v>
      </c>
      <c r="K34" s="248" t="s">
        <v>78</v>
      </c>
      <c r="L34" s="275" t="s">
        <v>104</v>
      </c>
      <c r="M34" s="276">
        <v>45050</v>
      </c>
      <c r="N34" s="276">
        <v>45050</v>
      </c>
      <c r="O34" s="276"/>
      <c r="P34" s="366"/>
      <c r="Q34" s="366">
        <v>0</v>
      </c>
      <c r="R34" s="366">
        <v>0</v>
      </c>
      <c r="S34" s="367">
        <f t="shared" si="6"/>
        <v>0</v>
      </c>
      <c r="T34" s="248">
        <v>0</v>
      </c>
      <c r="U34" s="366">
        <v>0</v>
      </c>
      <c r="V34" s="248">
        <v>1</v>
      </c>
      <c r="W34" s="366">
        <v>263.87</v>
      </c>
      <c r="X34" s="248">
        <v>0.5</v>
      </c>
      <c r="Y34" s="367">
        <f t="shared" si="4"/>
        <v>263.87</v>
      </c>
      <c r="Z34" s="367">
        <f t="shared" si="7"/>
        <v>263.87</v>
      </c>
      <c r="AA34" s="248" t="s">
        <v>81</v>
      </c>
      <c r="AB34" s="13"/>
      <c r="AC34" s="13"/>
    </row>
    <row r="35" spans="1:29" ht="28.5" x14ac:dyDescent="0.2">
      <c r="A35" s="411" t="s">
        <v>329</v>
      </c>
      <c r="B35" s="248" t="s">
        <v>330</v>
      </c>
      <c r="C35" s="362" t="s">
        <v>102</v>
      </c>
      <c r="D35" s="248" t="s">
        <v>103</v>
      </c>
      <c r="E35" s="248" t="s">
        <v>76</v>
      </c>
      <c r="F35" s="248" t="s">
        <v>109</v>
      </c>
      <c r="G35" s="261"/>
      <c r="H35" s="248"/>
      <c r="I35" s="248" t="s">
        <v>78</v>
      </c>
      <c r="J35" s="250" t="s">
        <v>79</v>
      </c>
      <c r="K35" s="248" t="s">
        <v>78</v>
      </c>
      <c r="L35" s="275" t="s">
        <v>294</v>
      </c>
      <c r="M35" s="276">
        <v>45054</v>
      </c>
      <c r="N35" s="276">
        <v>45055</v>
      </c>
      <c r="O35" s="276"/>
      <c r="P35" s="366"/>
      <c r="Q35" s="366">
        <v>0</v>
      </c>
      <c r="R35" s="366">
        <v>0</v>
      </c>
      <c r="S35" s="367">
        <f t="shared" si="6"/>
        <v>0</v>
      </c>
      <c r="T35" s="248">
        <v>0</v>
      </c>
      <c r="U35" s="366">
        <v>0</v>
      </c>
      <c r="V35" s="248">
        <v>2</v>
      </c>
      <c r="W35" s="366">
        <v>263.87</v>
      </c>
      <c r="X35" s="248">
        <v>1</v>
      </c>
      <c r="Y35" s="367">
        <f t="shared" si="4"/>
        <v>527.74</v>
      </c>
      <c r="Z35" s="367">
        <f t="shared" si="7"/>
        <v>527.74</v>
      </c>
      <c r="AA35" s="248" t="s">
        <v>81</v>
      </c>
      <c r="AB35" s="13"/>
      <c r="AC35" s="13"/>
    </row>
    <row r="36" spans="1:29" ht="28.5" x14ac:dyDescent="0.2">
      <c r="A36" s="411" t="s">
        <v>329</v>
      </c>
      <c r="B36" s="248" t="s">
        <v>330</v>
      </c>
      <c r="C36" s="362" t="s">
        <v>105</v>
      </c>
      <c r="D36" s="248" t="s">
        <v>106</v>
      </c>
      <c r="E36" s="248" t="s">
        <v>76</v>
      </c>
      <c r="F36" s="248" t="s">
        <v>109</v>
      </c>
      <c r="G36" s="261"/>
      <c r="H36" s="248"/>
      <c r="I36" s="248" t="s">
        <v>78</v>
      </c>
      <c r="J36" s="250" t="s">
        <v>79</v>
      </c>
      <c r="K36" s="248" t="s">
        <v>78</v>
      </c>
      <c r="L36" s="275" t="s">
        <v>294</v>
      </c>
      <c r="M36" s="276">
        <v>45054</v>
      </c>
      <c r="N36" s="276">
        <v>45055</v>
      </c>
      <c r="O36" s="276"/>
      <c r="P36" s="366"/>
      <c r="Q36" s="366">
        <v>0</v>
      </c>
      <c r="R36" s="366">
        <v>0</v>
      </c>
      <c r="S36" s="367">
        <f t="shared" si="6"/>
        <v>0</v>
      </c>
      <c r="T36" s="248">
        <v>0</v>
      </c>
      <c r="U36" s="366">
        <v>0</v>
      </c>
      <c r="V36" s="248">
        <v>2</v>
      </c>
      <c r="W36" s="366">
        <v>263.87</v>
      </c>
      <c r="X36" s="248">
        <v>1</v>
      </c>
      <c r="Y36" s="367">
        <f t="shared" si="4"/>
        <v>527.74</v>
      </c>
      <c r="Z36" s="367">
        <f t="shared" si="7"/>
        <v>527.74</v>
      </c>
      <c r="AA36" s="248" t="s">
        <v>81</v>
      </c>
      <c r="AB36" s="13"/>
      <c r="AC36" s="13"/>
    </row>
    <row r="37" spans="1:29" ht="28.5" x14ac:dyDescent="0.2">
      <c r="A37" s="411" t="s">
        <v>329</v>
      </c>
      <c r="B37" s="248" t="s">
        <v>330</v>
      </c>
      <c r="C37" s="362" t="s">
        <v>211</v>
      </c>
      <c r="D37" s="248" t="s">
        <v>212</v>
      </c>
      <c r="E37" s="248" t="s">
        <v>76</v>
      </c>
      <c r="F37" s="248" t="s">
        <v>109</v>
      </c>
      <c r="G37" s="261"/>
      <c r="H37" s="248"/>
      <c r="I37" s="248" t="s">
        <v>78</v>
      </c>
      <c r="J37" s="250" t="s">
        <v>79</v>
      </c>
      <c r="K37" s="248" t="s">
        <v>78</v>
      </c>
      <c r="L37" s="275" t="s">
        <v>295</v>
      </c>
      <c r="M37" s="276">
        <v>45075</v>
      </c>
      <c r="N37" s="276">
        <v>45077</v>
      </c>
      <c r="O37" s="276"/>
      <c r="P37" s="366"/>
      <c r="Q37" s="366">
        <v>0</v>
      </c>
      <c r="R37" s="366">
        <v>0</v>
      </c>
      <c r="S37" s="367">
        <f t="shared" si="6"/>
        <v>0</v>
      </c>
      <c r="T37" s="248">
        <v>1</v>
      </c>
      <c r="U37" s="366">
        <v>527.75</v>
      </c>
      <c r="V37" s="248">
        <v>1</v>
      </c>
      <c r="W37" s="366">
        <v>263.87</v>
      </c>
      <c r="X37" s="248">
        <v>1.5</v>
      </c>
      <c r="Y37" s="367">
        <f t="shared" si="4"/>
        <v>791.62</v>
      </c>
      <c r="Z37" s="367">
        <f t="shared" si="7"/>
        <v>791.62</v>
      </c>
      <c r="AA37" s="248" t="s">
        <v>81</v>
      </c>
      <c r="AB37" s="13"/>
      <c r="AC37" s="13"/>
    </row>
    <row r="38" spans="1:29" ht="28.5" x14ac:dyDescent="0.2">
      <c r="A38" s="411" t="s">
        <v>329</v>
      </c>
      <c r="B38" s="248" t="s">
        <v>330</v>
      </c>
      <c r="C38" s="362" t="s">
        <v>209</v>
      </c>
      <c r="D38" s="248" t="s">
        <v>210</v>
      </c>
      <c r="E38" s="248" t="s">
        <v>76</v>
      </c>
      <c r="F38" s="248" t="s">
        <v>109</v>
      </c>
      <c r="G38" s="261"/>
      <c r="H38" s="248"/>
      <c r="I38" s="248" t="s">
        <v>78</v>
      </c>
      <c r="J38" s="250" t="s">
        <v>79</v>
      </c>
      <c r="K38" s="248" t="s">
        <v>78</v>
      </c>
      <c r="L38" s="275" t="s">
        <v>295</v>
      </c>
      <c r="M38" s="276">
        <v>45075</v>
      </c>
      <c r="N38" s="276">
        <v>45077</v>
      </c>
      <c r="O38" s="276"/>
      <c r="P38" s="366"/>
      <c r="Q38" s="366">
        <v>0</v>
      </c>
      <c r="R38" s="366">
        <v>0</v>
      </c>
      <c r="S38" s="367">
        <f t="shared" si="6"/>
        <v>0</v>
      </c>
      <c r="T38" s="248">
        <v>1</v>
      </c>
      <c r="U38" s="366">
        <v>527.75</v>
      </c>
      <c r="V38" s="248">
        <v>1</v>
      </c>
      <c r="W38" s="366">
        <v>263.87</v>
      </c>
      <c r="X38" s="248">
        <v>1.5</v>
      </c>
      <c r="Y38" s="367">
        <f t="shared" si="4"/>
        <v>791.62</v>
      </c>
      <c r="Z38" s="367">
        <f t="shared" si="7"/>
        <v>791.62</v>
      </c>
      <c r="AA38" s="248" t="s">
        <v>81</v>
      </c>
      <c r="AB38" s="13"/>
      <c r="AC38" s="13"/>
    </row>
    <row r="39" spans="1:29" ht="28.5" x14ac:dyDescent="0.2">
      <c r="A39" s="411" t="s">
        <v>329</v>
      </c>
      <c r="B39" s="248" t="s">
        <v>330</v>
      </c>
      <c r="C39" s="362" t="s">
        <v>296</v>
      </c>
      <c r="D39" s="248" t="s">
        <v>297</v>
      </c>
      <c r="E39" s="248" t="s">
        <v>76</v>
      </c>
      <c r="F39" s="248" t="s">
        <v>109</v>
      </c>
      <c r="G39" s="261"/>
      <c r="H39" s="248"/>
      <c r="I39" s="248" t="s">
        <v>78</v>
      </c>
      <c r="J39" s="250" t="s">
        <v>79</v>
      </c>
      <c r="K39" s="248" t="s">
        <v>78</v>
      </c>
      <c r="L39" s="275" t="s">
        <v>298</v>
      </c>
      <c r="M39" s="276">
        <v>45068</v>
      </c>
      <c r="N39" s="276">
        <v>45069</v>
      </c>
      <c r="O39" s="276"/>
      <c r="P39" s="366"/>
      <c r="Q39" s="366">
        <v>0</v>
      </c>
      <c r="R39" s="366">
        <v>0</v>
      </c>
      <c r="S39" s="367">
        <f t="shared" si="6"/>
        <v>0</v>
      </c>
      <c r="T39" s="248">
        <v>1</v>
      </c>
      <c r="U39" s="366">
        <v>527.75</v>
      </c>
      <c r="V39" s="248">
        <v>0</v>
      </c>
      <c r="W39" s="366">
        <v>0</v>
      </c>
      <c r="X39" s="248">
        <v>1</v>
      </c>
      <c r="Y39" s="367">
        <f t="shared" si="4"/>
        <v>527.75</v>
      </c>
      <c r="Z39" s="367">
        <f t="shared" si="7"/>
        <v>527.75</v>
      </c>
      <c r="AA39" s="248" t="s">
        <v>81</v>
      </c>
      <c r="AB39" s="13"/>
      <c r="AC39" s="13"/>
    </row>
    <row r="40" spans="1:29" ht="28.5" x14ac:dyDescent="0.2">
      <c r="A40" s="411" t="s">
        <v>329</v>
      </c>
      <c r="B40" s="248" t="s">
        <v>330</v>
      </c>
      <c r="C40" s="362" t="s">
        <v>299</v>
      </c>
      <c r="D40" s="248" t="s">
        <v>300</v>
      </c>
      <c r="E40" s="248" t="s">
        <v>76</v>
      </c>
      <c r="F40" s="248" t="s">
        <v>109</v>
      </c>
      <c r="G40" s="261"/>
      <c r="H40" s="248"/>
      <c r="I40" s="248" t="s">
        <v>78</v>
      </c>
      <c r="J40" s="250" t="s">
        <v>79</v>
      </c>
      <c r="K40" s="248" t="s">
        <v>78</v>
      </c>
      <c r="L40" s="275" t="s">
        <v>298</v>
      </c>
      <c r="M40" s="276">
        <v>45068</v>
      </c>
      <c r="N40" s="276">
        <v>45069</v>
      </c>
      <c r="O40" s="276"/>
      <c r="P40" s="366"/>
      <c r="Q40" s="366">
        <v>0</v>
      </c>
      <c r="R40" s="366">
        <v>0</v>
      </c>
      <c r="S40" s="367">
        <f t="shared" si="6"/>
        <v>0</v>
      </c>
      <c r="T40" s="248">
        <v>1</v>
      </c>
      <c r="U40" s="366">
        <v>527.75</v>
      </c>
      <c r="V40" s="248">
        <v>0</v>
      </c>
      <c r="W40" s="366">
        <v>0</v>
      </c>
      <c r="X40" s="248">
        <v>1</v>
      </c>
      <c r="Y40" s="367">
        <f t="shared" si="4"/>
        <v>527.75</v>
      </c>
      <c r="Z40" s="367">
        <f t="shared" si="7"/>
        <v>527.75</v>
      </c>
      <c r="AA40" s="248" t="s">
        <v>81</v>
      </c>
      <c r="AB40" s="13"/>
      <c r="AC40" s="13"/>
    </row>
    <row r="41" spans="1:29" ht="28.5" x14ac:dyDescent="0.2">
      <c r="A41" s="411" t="s">
        <v>329</v>
      </c>
      <c r="B41" s="248" t="s">
        <v>330</v>
      </c>
      <c r="C41" s="362" t="s">
        <v>301</v>
      </c>
      <c r="D41" s="248" t="s">
        <v>302</v>
      </c>
      <c r="E41" s="248" t="s">
        <v>76</v>
      </c>
      <c r="F41" s="425" t="s">
        <v>92</v>
      </c>
      <c r="G41" s="261"/>
      <c r="H41" s="248"/>
      <c r="I41" s="248" t="s">
        <v>78</v>
      </c>
      <c r="J41" s="250" t="s">
        <v>79</v>
      </c>
      <c r="K41" s="248" t="s">
        <v>78</v>
      </c>
      <c r="L41" s="275" t="s">
        <v>129</v>
      </c>
      <c r="M41" s="276">
        <v>45061</v>
      </c>
      <c r="N41" s="276">
        <v>45061</v>
      </c>
      <c r="O41" s="276"/>
      <c r="P41" s="366"/>
      <c r="Q41" s="366">
        <v>0</v>
      </c>
      <c r="R41" s="366">
        <v>0</v>
      </c>
      <c r="S41" s="367">
        <f t="shared" si="6"/>
        <v>0</v>
      </c>
      <c r="T41" s="248">
        <v>0</v>
      </c>
      <c r="U41" s="366">
        <v>0</v>
      </c>
      <c r="V41" s="248">
        <v>1</v>
      </c>
      <c r="W41" s="366">
        <v>263.87</v>
      </c>
      <c r="X41" s="248">
        <v>0.5</v>
      </c>
      <c r="Y41" s="367">
        <f t="shared" si="4"/>
        <v>263.87</v>
      </c>
      <c r="Z41" s="367">
        <f t="shared" si="7"/>
        <v>263.87</v>
      </c>
      <c r="AA41" s="248" t="s">
        <v>81</v>
      </c>
      <c r="AB41" s="13"/>
      <c r="AC41" s="13"/>
    </row>
    <row r="42" spans="1:29" ht="28.5" x14ac:dyDescent="0.2">
      <c r="A42" s="411" t="s">
        <v>329</v>
      </c>
      <c r="B42" s="248" t="s">
        <v>330</v>
      </c>
      <c r="C42" s="362" t="s">
        <v>303</v>
      </c>
      <c r="D42" s="249" t="s">
        <v>190</v>
      </c>
      <c r="E42" s="348" t="s">
        <v>76</v>
      </c>
      <c r="F42" s="425" t="s">
        <v>92</v>
      </c>
      <c r="G42" s="448"/>
      <c r="H42" s="348"/>
      <c r="I42" s="348" t="s">
        <v>78</v>
      </c>
      <c r="J42" s="449" t="s">
        <v>79</v>
      </c>
      <c r="K42" s="348" t="s">
        <v>78</v>
      </c>
      <c r="L42" s="450" t="s">
        <v>129</v>
      </c>
      <c r="M42" s="364"/>
      <c r="N42" s="364"/>
      <c r="O42" s="364"/>
      <c r="P42" s="365"/>
      <c r="Q42" s="366">
        <v>0</v>
      </c>
      <c r="R42" s="366">
        <v>0</v>
      </c>
      <c r="S42" s="367">
        <f t="shared" si="6"/>
        <v>0</v>
      </c>
      <c r="T42" s="348"/>
      <c r="U42" s="365"/>
      <c r="V42" s="348"/>
      <c r="W42" s="365"/>
      <c r="X42" s="348"/>
      <c r="Y42" s="463"/>
      <c r="Z42" s="463"/>
      <c r="AA42" s="248" t="s">
        <v>81</v>
      </c>
      <c r="AB42" s="13"/>
      <c r="AC42" s="13"/>
    </row>
    <row r="43" spans="1:29" ht="28.5" x14ac:dyDescent="0.2">
      <c r="A43" s="411" t="s">
        <v>329</v>
      </c>
      <c r="B43" s="248" t="s">
        <v>330</v>
      </c>
      <c r="C43" s="362" t="s">
        <v>195</v>
      </c>
      <c r="D43" s="348" t="s">
        <v>75</v>
      </c>
      <c r="E43" s="348" t="s">
        <v>76</v>
      </c>
      <c r="F43" s="425" t="s">
        <v>92</v>
      </c>
      <c r="G43" s="448"/>
      <c r="H43" s="348"/>
      <c r="I43" s="348" t="s">
        <v>78</v>
      </c>
      <c r="J43" s="449" t="s">
        <v>79</v>
      </c>
      <c r="K43" s="348" t="s">
        <v>78</v>
      </c>
      <c r="L43" s="450" t="s">
        <v>272</v>
      </c>
      <c r="M43" s="364">
        <v>45069</v>
      </c>
      <c r="N43" s="364">
        <v>45070</v>
      </c>
      <c r="O43" s="364"/>
      <c r="P43" s="365"/>
      <c r="Q43" s="366">
        <v>0</v>
      </c>
      <c r="R43" s="366">
        <v>0</v>
      </c>
      <c r="S43" s="367">
        <f t="shared" si="6"/>
        <v>0</v>
      </c>
      <c r="T43" s="248">
        <v>1</v>
      </c>
      <c r="U43" s="366">
        <v>527.75</v>
      </c>
      <c r="V43" s="248">
        <v>1</v>
      </c>
      <c r="W43" s="366">
        <v>263.87</v>
      </c>
      <c r="X43" s="248">
        <v>1.5</v>
      </c>
      <c r="Y43" s="367">
        <f t="shared" ref="Y43:Y80" si="8">(T43*U43)+(V43*W43)</f>
        <v>791.62</v>
      </c>
      <c r="Z43" s="367">
        <f t="shared" ref="Z43:Z80" si="9">S43+Y43</f>
        <v>791.62</v>
      </c>
      <c r="AA43" s="248" t="s">
        <v>81</v>
      </c>
      <c r="AB43" s="13"/>
      <c r="AC43" s="13"/>
    </row>
    <row r="44" spans="1:29" ht="28.5" x14ac:dyDescent="0.2">
      <c r="A44" s="411" t="s">
        <v>329</v>
      </c>
      <c r="B44" s="248" t="s">
        <v>330</v>
      </c>
      <c r="C44" s="362" t="s">
        <v>195</v>
      </c>
      <c r="D44" s="348" t="s">
        <v>304</v>
      </c>
      <c r="E44" s="348" t="s">
        <v>76</v>
      </c>
      <c r="F44" s="425" t="s">
        <v>92</v>
      </c>
      <c r="G44" s="448"/>
      <c r="H44" s="348"/>
      <c r="I44" s="348" t="s">
        <v>78</v>
      </c>
      <c r="J44" s="449" t="s">
        <v>79</v>
      </c>
      <c r="K44" s="348" t="s">
        <v>78</v>
      </c>
      <c r="L44" s="450" t="s">
        <v>272</v>
      </c>
      <c r="M44" s="364">
        <v>45048</v>
      </c>
      <c r="N44" s="364">
        <v>45049</v>
      </c>
      <c r="O44" s="364"/>
      <c r="P44" s="365"/>
      <c r="Q44" s="366">
        <v>0</v>
      </c>
      <c r="R44" s="366">
        <v>0</v>
      </c>
      <c r="S44" s="367">
        <f t="shared" si="6"/>
        <v>0</v>
      </c>
      <c r="T44" s="248">
        <v>1</v>
      </c>
      <c r="U44" s="366">
        <v>527.75</v>
      </c>
      <c r="V44" s="248">
        <v>0</v>
      </c>
      <c r="W44" s="366">
        <v>0</v>
      </c>
      <c r="X44" s="248">
        <v>1</v>
      </c>
      <c r="Y44" s="367">
        <f t="shared" si="8"/>
        <v>527.75</v>
      </c>
      <c r="Z44" s="367">
        <f t="shared" si="9"/>
        <v>527.75</v>
      </c>
      <c r="AA44" s="248" t="s">
        <v>81</v>
      </c>
      <c r="AB44" s="13"/>
      <c r="AC44" s="13"/>
    </row>
    <row r="45" spans="1:29" ht="28.5" x14ac:dyDescent="0.2">
      <c r="A45" s="411" t="s">
        <v>329</v>
      </c>
      <c r="B45" s="248" t="s">
        <v>330</v>
      </c>
      <c r="C45" s="362" t="s">
        <v>305</v>
      </c>
      <c r="D45" s="348" t="s">
        <v>306</v>
      </c>
      <c r="E45" s="348" t="s">
        <v>76</v>
      </c>
      <c r="F45" s="425" t="s">
        <v>92</v>
      </c>
      <c r="G45" s="448"/>
      <c r="H45" s="348"/>
      <c r="I45" s="348" t="s">
        <v>78</v>
      </c>
      <c r="J45" s="449" t="s">
        <v>79</v>
      </c>
      <c r="K45" s="348" t="s">
        <v>78</v>
      </c>
      <c r="L45" s="450" t="s">
        <v>272</v>
      </c>
      <c r="M45" s="364">
        <v>45048</v>
      </c>
      <c r="N45" s="364">
        <v>45049</v>
      </c>
      <c r="O45" s="364"/>
      <c r="P45" s="365"/>
      <c r="Q45" s="366">
        <v>0</v>
      </c>
      <c r="R45" s="366">
        <v>0</v>
      </c>
      <c r="S45" s="367">
        <f t="shared" si="6"/>
        <v>0</v>
      </c>
      <c r="T45" s="248">
        <v>1</v>
      </c>
      <c r="U45" s="366">
        <v>527.75</v>
      </c>
      <c r="V45" s="248">
        <v>0</v>
      </c>
      <c r="W45" s="366">
        <v>0</v>
      </c>
      <c r="X45" s="248">
        <v>1</v>
      </c>
      <c r="Y45" s="367">
        <f t="shared" si="8"/>
        <v>527.75</v>
      </c>
      <c r="Z45" s="367">
        <f t="shared" si="9"/>
        <v>527.75</v>
      </c>
      <c r="AA45" s="248" t="s">
        <v>81</v>
      </c>
      <c r="AB45" s="13"/>
      <c r="AC45" s="13"/>
    </row>
    <row r="46" spans="1:29" ht="28.5" x14ac:dyDescent="0.2">
      <c r="A46" s="411" t="s">
        <v>329</v>
      </c>
      <c r="B46" s="248" t="s">
        <v>330</v>
      </c>
      <c r="C46" s="362" t="s">
        <v>307</v>
      </c>
      <c r="D46" s="348" t="s">
        <v>308</v>
      </c>
      <c r="E46" s="348" t="s">
        <v>76</v>
      </c>
      <c r="F46" s="425" t="s">
        <v>92</v>
      </c>
      <c r="G46" s="448"/>
      <c r="H46" s="348"/>
      <c r="I46" s="348" t="s">
        <v>78</v>
      </c>
      <c r="J46" s="449" t="s">
        <v>79</v>
      </c>
      <c r="K46" s="348" t="s">
        <v>78</v>
      </c>
      <c r="L46" s="450" t="s">
        <v>272</v>
      </c>
      <c r="M46" s="364">
        <v>45048</v>
      </c>
      <c r="N46" s="364">
        <v>45049</v>
      </c>
      <c r="O46" s="364"/>
      <c r="P46" s="365"/>
      <c r="Q46" s="366">
        <v>0</v>
      </c>
      <c r="R46" s="366">
        <v>0</v>
      </c>
      <c r="S46" s="367">
        <f t="shared" si="6"/>
        <v>0</v>
      </c>
      <c r="T46" s="248">
        <v>1</v>
      </c>
      <c r="U46" s="366">
        <v>527.75</v>
      </c>
      <c r="V46" s="248">
        <v>0</v>
      </c>
      <c r="W46" s="366">
        <v>0</v>
      </c>
      <c r="X46" s="248">
        <v>1</v>
      </c>
      <c r="Y46" s="367">
        <f t="shared" si="8"/>
        <v>527.75</v>
      </c>
      <c r="Z46" s="367">
        <f t="shared" si="9"/>
        <v>527.75</v>
      </c>
      <c r="AA46" s="248" t="s">
        <v>81</v>
      </c>
      <c r="AB46" s="13"/>
      <c r="AC46" s="13"/>
    </row>
    <row r="47" spans="1:29" ht="42.75" x14ac:dyDescent="0.2">
      <c r="A47" s="411" t="s">
        <v>329</v>
      </c>
      <c r="B47" s="248" t="s">
        <v>330</v>
      </c>
      <c r="C47" s="362" t="s">
        <v>309</v>
      </c>
      <c r="D47" s="348">
        <v>3125</v>
      </c>
      <c r="E47" s="348" t="s">
        <v>310</v>
      </c>
      <c r="F47" s="425" t="s">
        <v>92</v>
      </c>
      <c r="G47" s="448"/>
      <c r="H47" s="348"/>
      <c r="I47" s="348" t="s">
        <v>78</v>
      </c>
      <c r="J47" s="449" t="s">
        <v>79</v>
      </c>
      <c r="K47" s="348" t="s">
        <v>78</v>
      </c>
      <c r="L47" s="450" t="s">
        <v>129</v>
      </c>
      <c r="M47" s="364">
        <v>45048</v>
      </c>
      <c r="N47" s="364">
        <v>45049</v>
      </c>
      <c r="O47" s="364"/>
      <c r="P47" s="365"/>
      <c r="Q47" s="366">
        <v>0</v>
      </c>
      <c r="R47" s="366">
        <v>0</v>
      </c>
      <c r="S47" s="367">
        <f t="shared" si="6"/>
        <v>0</v>
      </c>
      <c r="T47" s="248">
        <v>1</v>
      </c>
      <c r="U47" s="366">
        <v>54.01</v>
      </c>
      <c r="V47" s="248">
        <v>0</v>
      </c>
      <c r="W47" s="366">
        <v>0</v>
      </c>
      <c r="X47" s="248">
        <v>1</v>
      </c>
      <c r="Y47" s="367">
        <f t="shared" si="8"/>
        <v>54.01</v>
      </c>
      <c r="Z47" s="367">
        <f t="shared" si="9"/>
        <v>54.01</v>
      </c>
      <c r="AA47" s="248" t="s">
        <v>81</v>
      </c>
      <c r="AB47" s="13"/>
      <c r="AC47" s="13"/>
    </row>
    <row r="48" spans="1:29" ht="28.5" x14ac:dyDescent="0.2">
      <c r="A48" s="411" t="s">
        <v>329</v>
      </c>
      <c r="B48" s="248" t="s">
        <v>330</v>
      </c>
      <c r="C48" s="362" t="s">
        <v>311</v>
      </c>
      <c r="D48" s="348">
        <v>3090</v>
      </c>
      <c r="E48" s="348" t="s">
        <v>76</v>
      </c>
      <c r="F48" s="425" t="s">
        <v>92</v>
      </c>
      <c r="G48" s="448"/>
      <c r="H48" s="348"/>
      <c r="I48" s="348" t="s">
        <v>78</v>
      </c>
      <c r="J48" s="449" t="s">
        <v>79</v>
      </c>
      <c r="K48" s="348" t="s">
        <v>78</v>
      </c>
      <c r="L48" s="450" t="s">
        <v>129</v>
      </c>
      <c r="M48" s="364">
        <v>45048</v>
      </c>
      <c r="N48" s="364">
        <v>45049</v>
      </c>
      <c r="O48" s="364"/>
      <c r="P48" s="365"/>
      <c r="Q48" s="366">
        <v>0</v>
      </c>
      <c r="R48" s="366">
        <v>0</v>
      </c>
      <c r="S48" s="367">
        <f t="shared" si="6"/>
        <v>0</v>
      </c>
      <c r="T48" s="248">
        <v>1</v>
      </c>
      <c r="U48" s="366">
        <v>54.01</v>
      </c>
      <c r="V48" s="248">
        <v>0</v>
      </c>
      <c r="W48" s="366">
        <v>0</v>
      </c>
      <c r="X48" s="248">
        <v>1</v>
      </c>
      <c r="Y48" s="367">
        <f t="shared" si="8"/>
        <v>54.01</v>
      </c>
      <c r="Z48" s="367">
        <f t="shared" si="9"/>
        <v>54.01</v>
      </c>
      <c r="AA48" s="248" t="s">
        <v>81</v>
      </c>
      <c r="AB48" s="13"/>
      <c r="AC48" s="13"/>
    </row>
    <row r="49" spans="1:29" ht="28.5" x14ac:dyDescent="0.2">
      <c r="A49" s="411" t="s">
        <v>329</v>
      </c>
      <c r="B49" s="248" t="s">
        <v>330</v>
      </c>
      <c r="C49" s="362" t="s">
        <v>307</v>
      </c>
      <c r="D49" s="348" t="s">
        <v>308</v>
      </c>
      <c r="E49" s="348" t="s">
        <v>76</v>
      </c>
      <c r="F49" s="425" t="s">
        <v>92</v>
      </c>
      <c r="G49" s="448"/>
      <c r="H49" s="348"/>
      <c r="I49" s="348" t="s">
        <v>78</v>
      </c>
      <c r="J49" s="449" t="s">
        <v>79</v>
      </c>
      <c r="K49" s="348" t="s">
        <v>78</v>
      </c>
      <c r="L49" s="450" t="s">
        <v>312</v>
      </c>
      <c r="M49" s="364">
        <v>45061</v>
      </c>
      <c r="N49" s="364">
        <v>45065</v>
      </c>
      <c r="O49" s="364"/>
      <c r="P49" s="365"/>
      <c r="Q49" s="366">
        <v>0</v>
      </c>
      <c r="R49" s="366">
        <v>0</v>
      </c>
      <c r="S49" s="367">
        <f t="shared" si="6"/>
        <v>0</v>
      </c>
      <c r="T49" s="248">
        <v>4</v>
      </c>
      <c r="U49" s="366">
        <v>527.75</v>
      </c>
      <c r="V49" s="248">
        <v>1</v>
      </c>
      <c r="W49" s="366">
        <v>263.87</v>
      </c>
      <c r="X49" s="248">
        <v>4.5</v>
      </c>
      <c r="Y49" s="367">
        <f t="shared" si="8"/>
        <v>2374.87</v>
      </c>
      <c r="Z49" s="367">
        <f t="shared" si="9"/>
        <v>2374.87</v>
      </c>
      <c r="AA49" s="248" t="s">
        <v>81</v>
      </c>
      <c r="AB49" s="13"/>
      <c r="AC49" s="13"/>
    </row>
    <row r="50" spans="1:29" ht="28.5" x14ac:dyDescent="0.2">
      <c r="A50" s="411" t="s">
        <v>329</v>
      </c>
      <c r="B50" s="248" t="s">
        <v>330</v>
      </c>
      <c r="C50" s="362" t="s">
        <v>195</v>
      </c>
      <c r="D50" s="348" t="s">
        <v>304</v>
      </c>
      <c r="E50" s="348" t="s">
        <v>76</v>
      </c>
      <c r="F50" s="425" t="s">
        <v>92</v>
      </c>
      <c r="G50" s="448"/>
      <c r="H50" s="348"/>
      <c r="I50" s="348" t="s">
        <v>78</v>
      </c>
      <c r="J50" s="449" t="s">
        <v>79</v>
      </c>
      <c r="K50" s="348" t="s">
        <v>78</v>
      </c>
      <c r="L50" s="450" t="s">
        <v>312</v>
      </c>
      <c r="M50" s="364">
        <v>45060</v>
      </c>
      <c r="N50" s="364">
        <v>45065</v>
      </c>
      <c r="O50" s="364"/>
      <c r="P50" s="365"/>
      <c r="Q50" s="366">
        <v>0</v>
      </c>
      <c r="R50" s="366">
        <v>0</v>
      </c>
      <c r="S50" s="367">
        <f t="shared" si="6"/>
        <v>0</v>
      </c>
      <c r="T50" s="248">
        <v>5</v>
      </c>
      <c r="U50" s="366">
        <v>527.75</v>
      </c>
      <c r="V50" s="248">
        <v>1</v>
      </c>
      <c r="W50" s="366">
        <v>263.87</v>
      </c>
      <c r="X50" s="248">
        <v>5.5</v>
      </c>
      <c r="Y50" s="367">
        <f t="shared" si="8"/>
        <v>2902.62</v>
      </c>
      <c r="Z50" s="367">
        <f t="shared" si="9"/>
        <v>2902.62</v>
      </c>
      <c r="AA50" s="248" t="s">
        <v>81</v>
      </c>
      <c r="AB50" s="13"/>
      <c r="AC50" s="13"/>
    </row>
    <row r="51" spans="1:29" ht="28.5" x14ac:dyDescent="0.2">
      <c r="A51" s="411" t="s">
        <v>329</v>
      </c>
      <c r="B51" s="248" t="s">
        <v>330</v>
      </c>
      <c r="C51" s="362" t="s">
        <v>195</v>
      </c>
      <c r="D51" s="348" t="s">
        <v>271</v>
      </c>
      <c r="E51" s="348" t="s">
        <v>76</v>
      </c>
      <c r="F51" s="425" t="s">
        <v>92</v>
      </c>
      <c r="G51" s="448"/>
      <c r="H51" s="348"/>
      <c r="I51" s="348" t="s">
        <v>78</v>
      </c>
      <c r="J51" s="449" t="s">
        <v>79</v>
      </c>
      <c r="K51" s="348" t="s">
        <v>78</v>
      </c>
      <c r="L51" s="450" t="s">
        <v>129</v>
      </c>
      <c r="M51" s="364">
        <v>45056</v>
      </c>
      <c r="N51" s="364">
        <v>45056</v>
      </c>
      <c r="O51" s="364"/>
      <c r="P51" s="365"/>
      <c r="Q51" s="366">
        <v>0</v>
      </c>
      <c r="R51" s="366">
        <v>0</v>
      </c>
      <c r="S51" s="367">
        <f t="shared" si="6"/>
        <v>0</v>
      </c>
      <c r="T51" s="248">
        <v>0</v>
      </c>
      <c r="U51" s="366">
        <v>0</v>
      </c>
      <c r="V51" s="248">
        <v>1</v>
      </c>
      <c r="W51" s="366">
        <v>263.87</v>
      </c>
      <c r="X51" s="248">
        <v>0.5</v>
      </c>
      <c r="Y51" s="367">
        <f t="shared" si="8"/>
        <v>263.87</v>
      </c>
      <c r="Z51" s="367">
        <f t="shared" si="9"/>
        <v>263.87</v>
      </c>
      <c r="AA51" s="248" t="s">
        <v>81</v>
      </c>
      <c r="AB51" s="13"/>
      <c r="AC51" s="13"/>
    </row>
    <row r="52" spans="1:29" ht="42.75" x14ac:dyDescent="0.2">
      <c r="A52" s="411" t="s">
        <v>329</v>
      </c>
      <c r="B52" s="248" t="s">
        <v>330</v>
      </c>
      <c r="C52" s="362" t="s">
        <v>118</v>
      </c>
      <c r="D52" s="348" t="s">
        <v>119</v>
      </c>
      <c r="E52" s="348" t="s">
        <v>76</v>
      </c>
      <c r="F52" s="248" t="s">
        <v>109</v>
      </c>
      <c r="G52" s="448"/>
      <c r="H52" s="348"/>
      <c r="I52" s="348" t="s">
        <v>78</v>
      </c>
      <c r="J52" s="449" t="s">
        <v>79</v>
      </c>
      <c r="K52" s="348" t="s">
        <v>78</v>
      </c>
      <c r="L52" s="450" t="s">
        <v>313</v>
      </c>
      <c r="M52" s="364">
        <v>45069</v>
      </c>
      <c r="N52" s="364">
        <v>45071</v>
      </c>
      <c r="O52" s="364"/>
      <c r="P52" s="365"/>
      <c r="Q52" s="366">
        <v>0</v>
      </c>
      <c r="R52" s="366">
        <v>0</v>
      </c>
      <c r="S52" s="367">
        <f t="shared" si="6"/>
        <v>0</v>
      </c>
      <c r="T52" s="248">
        <v>2</v>
      </c>
      <c r="U52" s="366">
        <v>527.75</v>
      </c>
      <c r="V52" s="248">
        <v>1</v>
      </c>
      <c r="W52" s="366">
        <v>263.87</v>
      </c>
      <c r="X52" s="248">
        <v>1.5</v>
      </c>
      <c r="Y52" s="367">
        <f t="shared" si="8"/>
        <v>1319.37</v>
      </c>
      <c r="Z52" s="367">
        <f t="shared" si="9"/>
        <v>1319.37</v>
      </c>
      <c r="AA52" s="248" t="s">
        <v>81</v>
      </c>
      <c r="AB52" s="13"/>
      <c r="AC52" s="13"/>
    </row>
    <row r="53" spans="1:29" ht="28.5" x14ac:dyDescent="0.2">
      <c r="A53" s="411" t="s">
        <v>329</v>
      </c>
      <c r="B53" s="248" t="s">
        <v>330</v>
      </c>
      <c r="C53" s="362" t="s">
        <v>214</v>
      </c>
      <c r="D53" s="348" t="s">
        <v>215</v>
      </c>
      <c r="E53" s="348" t="s">
        <v>76</v>
      </c>
      <c r="F53" s="248" t="s">
        <v>109</v>
      </c>
      <c r="G53" s="448"/>
      <c r="H53" s="348"/>
      <c r="I53" s="348" t="s">
        <v>78</v>
      </c>
      <c r="J53" s="449" t="s">
        <v>79</v>
      </c>
      <c r="K53" s="348" t="s">
        <v>78</v>
      </c>
      <c r="L53" s="450" t="s">
        <v>314</v>
      </c>
      <c r="M53" s="364">
        <v>45069</v>
      </c>
      <c r="N53" s="364">
        <v>45071</v>
      </c>
      <c r="O53" s="364"/>
      <c r="P53" s="365"/>
      <c r="Q53" s="366">
        <v>0</v>
      </c>
      <c r="R53" s="366">
        <v>0</v>
      </c>
      <c r="S53" s="367">
        <f t="shared" si="6"/>
        <v>0</v>
      </c>
      <c r="T53" s="248">
        <v>2</v>
      </c>
      <c r="U53" s="366">
        <v>527.75</v>
      </c>
      <c r="V53" s="248">
        <v>1</v>
      </c>
      <c r="W53" s="366">
        <v>263.87</v>
      </c>
      <c r="X53" s="248">
        <v>1.5</v>
      </c>
      <c r="Y53" s="367">
        <f t="shared" si="8"/>
        <v>1319.37</v>
      </c>
      <c r="Z53" s="367">
        <f t="shared" si="9"/>
        <v>1319.37</v>
      </c>
      <c r="AA53" s="248" t="s">
        <v>81</v>
      </c>
      <c r="AB53" s="13"/>
      <c r="AC53" s="13"/>
    </row>
    <row r="54" spans="1:29" ht="28.5" x14ac:dyDescent="0.2">
      <c r="A54" s="411" t="s">
        <v>329</v>
      </c>
      <c r="B54" s="248" t="s">
        <v>330</v>
      </c>
      <c r="C54" s="362" t="s">
        <v>217</v>
      </c>
      <c r="D54" s="348" t="s">
        <v>218</v>
      </c>
      <c r="E54" s="348" t="s">
        <v>76</v>
      </c>
      <c r="F54" s="248" t="s">
        <v>109</v>
      </c>
      <c r="G54" s="448"/>
      <c r="H54" s="348"/>
      <c r="I54" s="348" t="s">
        <v>78</v>
      </c>
      <c r="J54" s="449" t="s">
        <v>79</v>
      </c>
      <c r="K54" s="348" t="s">
        <v>78</v>
      </c>
      <c r="L54" s="450" t="s">
        <v>314</v>
      </c>
      <c r="M54" s="364">
        <v>45069</v>
      </c>
      <c r="N54" s="364">
        <v>45071</v>
      </c>
      <c r="O54" s="364"/>
      <c r="P54" s="365"/>
      <c r="Q54" s="366">
        <v>0</v>
      </c>
      <c r="R54" s="366">
        <v>0</v>
      </c>
      <c r="S54" s="367">
        <f t="shared" si="6"/>
        <v>0</v>
      </c>
      <c r="T54" s="248">
        <v>2</v>
      </c>
      <c r="U54" s="366">
        <v>527.75</v>
      </c>
      <c r="V54" s="248">
        <v>1</v>
      </c>
      <c r="W54" s="366">
        <v>263.87</v>
      </c>
      <c r="X54" s="248">
        <v>2.5</v>
      </c>
      <c r="Y54" s="367">
        <f t="shared" si="8"/>
        <v>1319.37</v>
      </c>
      <c r="Z54" s="367">
        <f t="shared" si="9"/>
        <v>1319.37</v>
      </c>
      <c r="AA54" s="248" t="s">
        <v>81</v>
      </c>
      <c r="AB54" s="13"/>
      <c r="AC54" s="13"/>
    </row>
    <row r="55" spans="1:29" ht="42.75" x14ac:dyDescent="0.2">
      <c r="A55" s="411" t="s">
        <v>329</v>
      </c>
      <c r="B55" s="248" t="s">
        <v>330</v>
      </c>
      <c r="C55" s="362" t="s">
        <v>121</v>
      </c>
      <c r="D55" s="348" t="s">
        <v>122</v>
      </c>
      <c r="E55" s="348" t="s">
        <v>76</v>
      </c>
      <c r="F55" s="248" t="s">
        <v>109</v>
      </c>
      <c r="G55" s="448"/>
      <c r="H55" s="348"/>
      <c r="I55" s="348" t="s">
        <v>78</v>
      </c>
      <c r="J55" s="449" t="s">
        <v>79</v>
      </c>
      <c r="K55" s="348" t="s">
        <v>78</v>
      </c>
      <c r="L55" s="450" t="s">
        <v>313</v>
      </c>
      <c r="M55" s="364">
        <v>45069</v>
      </c>
      <c r="N55" s="364">
        <v>45071</v>
      </c>
      <c r="O55" s="364"/>
      <c r="P55" s="365"/>
      <c r="Q55" s="366">
        <v>0</v>
      </c>
      <c r="R55" s="366">
        <v>0</v>
      </c>
      <c r="S55" s="367">
        <f t="shared" si="6"/>
        <v>0</v>
      </c>
      <c r="T55" s="248">
        <v>2</v>
      </c>
      <c r="U55" s="366">
        <v>527.75</v>
      </c>
      <c r="V55" s="248">
        <v>1</v>
      </c>
      <c r="W55" s="366">
        <v>263.87</v>
      </c>
      <c r="X55" s="248">
        <v>2.5</v>
      </c>
      <c r="Y55" s="367">
        <f t="shared" si="8"/>
        <v>1319.37</v>
      </c>
      <c r="Z55" s="367">
        <f t="shared" si="9"/>
        <v>1319.37</v>
      </c>
      <c r="AA55" s="248" t="s">
        <v>81</v>
      </c>
      <c r="AB55" s="13"/>
      <c r="AC55" s="13"/>
    </row>
    <row r="56" spans="1:29" ht="28.5" x14ac:dyDescent="0.2">
      <c r="A56" s="411" t="s">
        <v>329</v>
      </c>
      <c r="B56" s="248" t="s">
        <v>330</v>
      </c>
      <c r="C56" s="362" t="s">
        <v>132</v>
      </c>
      <c r="D56" s="348" t="s">
        <v>133</v>
      </c>
      <c r="E56" s="348" t="s">
        <v>76</v>
      </c>
      <c r="F56" s="248" t="s">
        <v>109</v>
      </c>
      <c r="G56" s="448"/>
      <c r="H56" s="348"/>
      <c r="I56" s="348" t="s">
        <v>78</v>
      </c>
      <c r="J56" s="449" t="s">
        <v>79</v>
      </c>
      <c r="K56" s="348" t="s">
        <v>78</v>
      </c>
      <c r="L56" s="450" t="s">
        <v>289</v>
      </c>
      <c r="M56" s="364">
        <v>45069</v>
      </c>
      <c r="N56" s="364">
        <v>45071</v>
      </c>
      <c r="O56" s="364"/>
      <c r="P56" s="365"/>
      <c r="Q56" s="366">
        <v>0</v>
      </c>
      <c r="R56" s="366">
        <v>0</v>
      </c>
      <c r="S56" s="367">
        <f t="shared" si="6"/>
        <v>0</v>
      </c>
      <c r="T56" s="248">
        <v>2</v>
      </c>
      <c r="U56" s="366">
        <v>527.75</v>
      </c>
      <c r="V56" s="248">
        <v>1</v>
      </c>
      <c r="W56" s="366">
        <v>263.87</v>
      </c>
      <c r="X56" s="248">
        <v>2.5</v>
      </c>
      <c r="Y56" s="367">
        <f t="shared" si="8"/>
        <v>1319.37</v>
      </c>
      <c r="Z56" s="367">
        <f t="shared" si="9"/>
        <v>1319.37</v>
      </c>
      <c r="AA56" s="248" t="s">
        <v>81</v>
      </c>
      <c r="AB56" s="13"/>
      <c r="AC56" s="13"/>
    </row>
    <row r="57" spans="1:29" ht="28.5" x14ac:dyDescent="0.2">
      <c r="A57" s="411" t="s">
        <v>329</v>
      </c>
      <c r="B57" s="248" t="s">
        <v>330</v>
      </c>
      <c r="C57" s="362" t="s">
        <v>134</v>
      </c>
      <c r="D57" s="348" t="s">
        <v>86</v>
      </c>
      <c r="E57" s="348" t="s">
        <v>76</v>
      </c>
      <c r="F57" s="248" t="s">
        <v>109</v>
      </c>
      <c r="G57" s="448"/>
      <c r="H57" s="348"/>
      <c r="I57" s="348" t="s">
        <v>78</v>
      </c>
      <c r="J57" s="449" t="s">
        <v>79</v>
      </c>
      <c r="K57" s="348" t="s">
        <v>78</v>
      </c>
      <c r="L57" s="450" t="s">
        <v>289</v>
      </c>
      <c r="M57" s="364">
        <v>45069</v>
      </c>
      <c r="N57" s="364">
        <v>45071</v>
      </c>
      <c r="O57" s="364"/>
      <c r="P57" s="365"/>
      <c r="Q57" s="366">
        <v>0</v>
      </c>
      <c r="R57" s="366">
        <v>0</v>
      </c>
      <c r="S57" s="367">
        <f t="shared" si="6"/>
        <v>0</v>
      </c>
      <c r="T57" s="248">
        <v>2</v>
      </c>
      <c r="U57" s="366">
        <v>527.75</v>
      </c>
      <c r="V57" s="248">
        <v>1</v>
      </c>
      <c r="W57" s="366">
        <v>263.87</v>
      </c>
      <c r="X57" s="248">
        <v>2.5</v>
      </c>
      <c r="Y57" s="367">
        <f t="shared" si="8"/>
        <v>1319.37</v>
      </c>
      <c r="Z57" s="367">
        <f t="shared" si="9"/>
        <v>1319.37</v>
      </c>
      <c r="AA57" s="248" t="s">
        <v>81</v>
      </c>
      <c r="AB57" s="13"/>
      <c r="AC57" s="13"/>
    </row>
    <row r="58" spans="1:29" ht="28.5" x14ac:dyDescent="0.2">
      <c r="A58" s="411" t="s">
        <v>329</v>
      </c>
      <c r="B58" s="248" t="s">
        <v>330</v>
      </c>
      <c r="C58" s="362" t="s">
        <v>135</v>
      </c>
      <c r="D58" s="348" t="s">
        <v>136</v>
      </c>
      <c r="E58" s="348" t="s">
        <v>76</v>
      </c>
      <c r="F58" s="248" t="s">
        <v>109</v>
      </c>
      <c r="G58" s="448"/>
      <c r="H58" s="348"/>
      <c r="I58" s="348" t="s">
        <v>78</v>
      </c>
      <c r="J58" s="449" t="s">
        <v>79</v>
      </c>
      <c r="K58" s="348" t="s">
        <v>78</v>
      </c>
      <c r="L58" s="450" t="s">
        <v>104</v>
      </c>
      <c r="M58" s="364">
        <v>45048</v>
      </c>
      <c r="N58" s="364">
        <v>45049</v>
      </c>
      <c r="O58" s="364"/>
      <c r="P58" s="365"/>
      <c r="Q58" s="366">
        <v>0</v>
      </c>
      <c r="R58" s="366">
        <v>0</v>
      </c>
      <c r="S58" s="367">
        <f t="shared" si="6"/>
        <v>0</v>
      </c>
      <c r="T58" s="248">
        <v>1</v>
      </c>
      <c r="U58" s="366">
        <v>527.75</v>
      </c>
      <c r="V58" s="248">
        <v>0</v>
      </c>
      <c r="W58" s="366">
        <v>0</v>
      </c>
      <c r="X58" s="248">
        <v>1</v>
      </c>
      <c r="Y58" s="367">
        <f t="shared" si="8"/>
        <v>527.75</v>
      </c>
      <c r="Z58" s="367">
        <f t="shared" si="9"/>
        <v>527.75</v>
      </c>
      <c r="AA58" s="248" t="s">
        <v>81</v>
      </c>
      <c r="AB58" s="13"/>
      <c r="AC58" s="13"/>
    </row>
    <row r="59" spans="1:29" ht="28.5" x14ac:dyDescent="0.2">
      <c r="A59" s="411" t="s">
        <v>329</v>
      </c>
      <c r="B59" s="248" t="s">
        <v>330</v>
      </c>
      <c r="C59" s="362" t="s">
        <v>118</v>
      </c>
      <c r="D59" s="348" t="s">
        <v>119</v>
      </c>
      <c r="E59" s="348" t="s">
        <v>76</v>
      </c>
      <c r="F59" s="248" t="s">
        <v>109</v>
      </c>
      <c r="G59" s="448"/>
      <c r="H59" s="348"/>
      <c r="I59" s="348" t="s">
        <v>78</v>
      </c>
      <c r="J59" s="449" t="s">
        <v>79</v>
      </c>
      <c r="K59" s="348" t="s">
        <v>78</v>
      </c>
      <c r="L59" s="450" t="s">
        <v>104</v>
      </c>
      <c r="M59" s="364">
        <v>45048</v>
      </c>
      <c r="N59" s="364">
        <v>45049</v>
      </c>
      <c r="O59" s="364"/>
      <c r="P59" s="365"/>
      <c r="Q59" s="366">
        <v>0</v>
      </c>
      <c r="R59" s="366">
        <v>0</v>
      </c>
      <c r="S59" s="367">
        <f t="shared" si="6"/>
        <v>0</v>
      </c>
      <c r="T59" s="248">
        <v>1</v>
      </c>
      <c r="U59" s="366">
        <v>527.75</v>
      </c>
      <c r="V59" s="248">
        <v>0</v>
      </c>
      <c r="W59" s="366">
        <v>0</v>
      </c>
      <c r="X59" s="248">
        <v>1</v>
      </c>
      <c r="Y59" s="367">
        <f t="shared" si="8"/>
        <v>527.75</v>
      </c>
      <c r="Z59" s="367">
        <f t="shared" si="9"/>
        <v>527.75</v>
      </c>
      <c r="AA59" s="248" t="s">
        <v>81</v>
      </c>
      <c r="AB59" s="13"/>
      <c r="AC59" s="13"/>
    </row>
    <row r="60" spans="1:29" ht="28.5" x14ac:dyDescent="0.2">
      <c r="A60" s="411" t="s">
        <v>329</v>
      </c>
      <c r="B60" s="248" t="s">
        <v>330</v>
      </c>
      <c r="C60" s="362" t="s">
        <v>121</v>
      </c>
      <c r="D60" s="348" t="s">
        <v>122</v>
      </c>
      <c r="E60" s="348" t="s">
        <v>76</v>
      </c>
      <c r="F60" s="248" t="s">
        <v>109</v>
      </c>
      <c r="G60" s="448"/>
      <c r="H60" s="348"/>
      <c r="I60" s="348" t="s">
        <v>78</v>
      </c>
      <c r="J60" s="449" t="s">
        <v>79</v>
      </c>
      <c r="K60" s="348" t="s">
        <v>78</v>
      </c>
      <c r="L60" s="450" t="s">
        <v>104</v>
      </c>
      <c r="M60" s="364">
        <v>45048</v>
      </c>
      <c r="N60" s="364">
        <v>45049</v>
      </c>
      <c r="O60" s="364"/>
      <c r="P60" s="365"/>
      <c r="Q60" s="366">
        <v>0</v>
      </c>
      <c r="R60" s="366">
        <v>0</v>
      </c>
      <c r="S60" s="367">
        <f t="shared" si="6"/>
        <v>0</v>
      </c>
      <c r="T60" s="248">
        <v>1</v>
      </c>
      <c r="U60" s="366">
        <v>527.75</v>
      </c>
      <c r="V60" s="248">
        <v>0</v>
      </c>
      <c r="W60" s="366">
        <v>0</v>
      </c>
      <c r="X60" s="248">
        <v>1</v>
      </c>
      <c r="Y60" s="367">
        <f t="shared" si="8"/>
        <v>527.75</v>
      </c>
      <c r="Z60" s="367">
        <f t="shared" si="9"/>
        <v>527.75</v>
      </c>
      <c r="AA60" s="248" t="s">
        <v>81</v>
      </c>
      <c r="AB60" s="13"/>
      <c r="AC60" s="13"/>
    </row>
    <row r="61" spans="1:29" ht="28.5" x14ac:dyDescent="0.2">
      <c r="A61" s="411" t="s">
        <v>329</v>
      </c>
      <c r="B61" s="248" t="s">
        <v>330</v>
      </c>
      <c r="C61" s="362" t="s">
        <v>130</v>
      </c>
      <c r="D61" s="348" t="s">
        <v>131</v>
      </c>
      <c r="E61" s="348" t="s">
        <v>76</v>
      </c>
      <c r="F61" s="248" t="s">
        <v>109</v>
      </c>
      <c r="G61" s="448"/>
      <c r="H61" s="348"/>
      <c r="I61" s="348" t="s">
        <v>78</v>
      </c>
      <c r="J61" s="449" t="s">
        <v>79</v>
      </c>
      <c r="K61" s="348" t="s">
        <v>78</v>
      </c>
      <c r="L61" s="450" t="s">
        <v>104</v>
      </c>
      <c r="M61" s="364">
        <v>45048</v>
      </c>
      <c r="N61" s="364">
        <v>45049</v>
      </c>
      <c r="O61" s="364"/>
      <c r="P61" s="365"/>
      <c r="Q61" s="366">
        <v>0</v>
      </c>
      <c r="R61" s="366">
        <v>0</v>
      </c>
      <c r="S61" s="367">
        <f t="shared" si="6"/>
        <v>0</v>
      </c>
      <c r="T61" s="248">
        <v>1</v>
      </c>
      <c r="U61" s="366">
        <v>527.75</v>
      </c>
      <c r="V61" s="248">
        <v>0</v>
      </c>
      <c r="W61" s="366">
        <v>0</v>
      </c>
      <c r="X61" s="248">
        <v>1</v>
      </c>
      <c r="Y61" s="367">
        <f t="shared" si="8"/>
        <v>527.75</v>
      </c>
      <c r="Z61" s="367">
        <f t="shared" si="9"/>
        <v>527.75</v>
      </c>
      <c r="AA61" s="248" t="s">
        <v>81</v>
      </c>
      <c r="AB61" s="13"/>
      <c r="AC61" s="13"/>
    </row>
    <row r="62" spans="1:29" ht="28.5" x14ac:dyDescent="0.2">
      <c r="A62" s="411" t="s">
        <v>329</v>
      </c>
      <c r="B62" s="248" t="s">
        <v>330</v>
      </c>
      <c r="C62" s="362" t="s">
        <v>132</v>
      </c>
      <c r="D62" s="348" t="s">
        <v>133</v>
      </c>
      <c r="E62" s="348" t="s">
        <v>76</v>
      </c>
      <c r="F62" s="248" t="s">
        <v>109</v>
      </c>
      <c r="G62" s="448"/>
      <c r="H62" s="348"/>
      <c r="I62" s="348" t="s">
        <v>78</v>
      </c>
      <c r="J62" s="449" t="s">
        <v>79</v>
      </c>
      <c r="K62" s="348" t="s">
        <v>78</v>
      </c>
      <c r="L62" s="450" t="s">
        <v>129</v>
      </c>
      <c r="M62" s="364">
        <v>45048</v>
      </c>
      <c r="N62" s="364">
        <v>45049</v>
      </c>
      <c r="O62" s="364"/>
      <c r="P62" s="365"/>
      <c r="Q62" s="366">
        <v>0</v>
      </c>
      <c r="R62" s="366">
        <v>0</v>
      </c>
      <c r="S62" s="367">
        <f t="shared" si="6"/>
        <v>0</v>
      </c>
      <c r="T62" s="248">
        <v>1</v>
      </c>
      <c r="U62" s="366">
        <v>527.75</v>
      </c>
      <c r="V62" s="248">
        <v>0</v>
      </c>
      <c r="W62" s="366">
        <v>0</v>
      </c>
      <c r="X62" s="248">
        <v>1</v>
      </c>
      <c r="Y62" s="367">
        <f t="shared" si="8"/>
        <v>527.75</v>
      </c>
      <c r="Z62" s="367">
        <f t="shared" si="9"/>
        <v>527.75</v>
      </c>
      <c r="AA62" s="248" t="s">
        <v>81</v>
      </c>
      <c r="AB62" s="13"/>
      <c r="AC62" s="13"/>
    </row>
    <row r="63" spans="1:29" ht="28.5" x14ac:dyDescent="0.2">
      <c r="A63" s="411" t="s">
        <v>329</v>
      </c>
      <c r="B63" s="248" t="s">
        <v>330</v>
      </c>
      <c r="C63" s="362" t="s">
        <v>134</v>
      </c>
      <c r="D63" s="348" t="s">
        <v>86</v>
      </c>
      <c r="E63" s="348" t="s">
        <v>76</v>
      </c>
      <c r="F63" s="248" t="s">
        <v>109</v>
      </c>
      <c r="G63" s="448"/>
      <c r="H63" s="348"/>
      <c r="I63" s="348" t="s">
        <v>78</v>
      </c>
      <c r="J63" s="449" t="s">
        <v>79</v>
      </c>
      <c r="K63" s="348" t="s">
        <v>78</v>
      </c>
      <c r="L63" s="450" t="s">
        <v>104</v>
      </c>
      <c r="M63" s="364">
        <v>45048</v>
      </c>
      <c r="N63" s="364">
        <v>45049</v>
      </c>
      <c r="O63" s="364"/>
      <c r="P63" s="365"/>
      <c r="Q63" s="366">
        <v>0</v>
      </c>
      <c r="R63" s="366">
        <v>0</v>
      </c>
      <c r="S63" s="367">
        <f t="shared" si="6"/>
        <v>0</v>
      </c>
      <c r="T63" s="248">
        <v>1</v>
      </c>
      <c r="U63" s="366">
        <v>527.75</v>
      </c>
      <c r="V63" s="248">
        <v>0</v>
      </c>
      <c r="W63" s="366">
        <v>0</v>
      </c>
      <c r="X63" s="248">
        <v>1</v>
      </c>
      <c r="Y63" s="367">
        <f t="shared" si="8"/>
        <v>527.75</v>
      </c>
      <c r="Z63" s="367">
        <f t="shared" si="9"/>
        <v>527.75</v>
      </c>
      <c r="AA63" s="248" t="s">
        <v>81</v>
      </c>
      <c r="AB63" s="13"/>
      <c r="AC63" s="13"/>
    </row>
    <row r="64" spans="1:29" ht="28.5" x14ac:dyDescent="0.2">
      <c r="A64" s="411" t="s">
        <v>329</v>
      </c>
      <c r="B64" s="248" t="s">
        <v>330</v>
      </c>
      <c r="C64" s="362" t="s">
        <v>238</v>
      </c>
      <c r="D64" s="348" t="s">
        <v>239</v>
      </c>
      <c r="E64" s="348" t="s">
        <v>76</v>
      </c>
      <c r="F64" s="248" t="s">
        <v>109</v>
      </c>
      <c r="G64" s="448"/>
      <c r="H64" s="348"/>
      <c r="I64" s="348" t="s">
        <v>78</v>
      </c>
      <c r="J64" s="449" t="s">
        <v>79</v>
      </c>
      <c r="K64" s="348" t="s">
        <v>78</v>
      </c>
      <c r="L64" s="450" t="s">
        <v>104</v>
      </c>
      <c r="M64" s="364">
        <v>45048</v>
      </c>
      <c r="N64" s="364">
        <v>45049</v>
      </c>
      <c r="O64" s="364"/>
      <c r="P64" s="365"/>
      <c r="Q64" s="366">
        <v>0</v>
      </c>
      <c r="R64" s="366">
        <v>0</v>
      </c>
      <c r="S64" s="367">
        <f t="shared" si="6"/>
        <v>0</v>
      </c>
      <c r="T64" s="248">
        <v>1</v>
      </c>
      <c r="U64" s="366">
        <v>527.75</v>
      </c>
      <c r="V64" s="248">
        <v>0</v>
      </c>
      <c r="W64" s="366">
        <v>0</v>
      </c>
      <c r="X64" s="248">
        <v>1</v>
      </c>
      <c r="Y64" s="367">
        <f t="shared" si="8"/>
        <v>527.75</v>
      </c>
      <c r="Z64" s="367">
        <f t="shared" si="9"/>
        <v>527.75</v>
      </c>
      <c r="AA64" s="248" t="s">
        <v>81</v>
      </c>
      <c r="AB64" s="13"/>
      <c r="AC64" s="13"/>
    </row>
    <row r="65" spans="1:29" ht="28.5" x14ac:dyDescent="0.2">
      <c r="A65" s="411" t="s">
        <v>329</v>
      </c>
      <c r="B65" s="248" t="s">
        <v>330</v>
      </c>
      <c r="C65" s="362" t="s">
        <v>240</v>
      </c>
      <c r="D65" s="348" t="s">
        <v>241</v>
      </c>
      <c r="E65" s="348" t="s">
        <v>76</v>
      </c>
      <c r="F65" s="248" t="s">
        <v>109</v>
      </c>
      <c r="G65" s="448"/>
      <c r="H65" s="348"/>
      <c r="I65" s="348" t="s">
        <v>78</v>
      </c>
      <c r="J65" s="449" t="s">
        <v>79</v>
      </c>
      <c r="K65" s="348" t="s">
        <v>78</v>
      </c>
      <c r="L65" s="450" t="s">
        <v>104</v>
      </c>
      <c r="M65" s="364">
        <v>45048</v>
      </c>
      <c r="N65" s="364">
        <v>45049</v>
      </c>
      <c r="O65" s="364"/>
      <c r="P65" s="365"/>
      <c r="Q65" s="366">
        <v>0</v>
      </c>
      <c r="R65" s="366">
        <v>0</v>
      </c>
      <c r="S65" s="367">
        <f t="shared" si="6"/>
        <v>0</v>
      </c>
      <c r="T65" s="248">
        <v>1</v>
      </c>
      <c r="U65" s="366">
        <v>527.75</v>
      </c>
      <c r="V65" s="248">
        <v>0</v>
      </c>
      <c r="W65" s="366">
        <v>0</v>
      </c>
      <c r="X65" s="248">
        <v>1</v>
      </c>
      <c r="Y65" s="367">
        <f t="shared" si="8"/>
        <v>527.75</v>
      </c>
      <c r="Z65" s="367">
        <f t="shared" si="9"/>
        <v>527.75</v>
      </c>
      <c r="AA65" s="248" t="s">
        <v>81</v>
      </c>
      <c r="AB65" s="13"/>
      <c r="AC65" s="13"/>
    </row>
    <row r="66" spans="1:29" ht="28.5" x14ac:dyDescent="0.2">
      <c r="A66" s="411" t="s">
        <v>329</v>
      </c>
      <c r="B66" s="248" t="s">
        <v>330</v>
      </c>
      <c r="C66" s="362" t="s">
        <v>214</v>
      </c>
      <c r="D66" s="348" t="s">
        <v>215</v>
      </c>
      <c r="E66" s="348" t="s">
        <v>76</v>
      </c>
      <c r="F66" s="248" t="s">
        <v>109</v>
      </c>
      <c r="G66" s="448"/>
      <c r="H66" s="348"/>
      <c r="I66" s="348" t="s">
        <v>78</v>
      </c>
      <c r="J66" s="449" t="s">
        <v>79</v>
      </c>
      <c r="K66" s="348" t="s">
        <v>78</v>
      </c>
      <c r="L66" s="450" t="s">
        <v>104</v>
      </c>
      <c r="M66" s="364">
        <v>45050</v>
      </c>
      <c r="N66" s="364">
        <v>45050</v>
      </c>
      <c r="O66" s="364"/>
      <c r="P66" s="365"/>
      <c r="Q66" s="366">
        <v>0</v>
      </c>
      <c r="R66" s="366">
        <v>0</v>
      </c>
      <c r="S66" s="367">
        <f t="shared" si="6"/>
        <v>0</v>
      </c>
      <c r="T66" s="248">
        <v>0</v>
      </c>
      <c r="U66" s="366">
        <v>0</v>
      </c>
      <c r="V66" s="248">
        <v>1</v>
      </c>
      <c r="W66" s="366">
        <v>263.87</v>
      </c>
      <c r="X66" s="248">
        <v>0.5</v>
      </c>
      <c r="Y66" s="367">
        <f t="shared" si="8"/>
        <v>263.87</v>
      </c>
      <c r="Z66" s="367">
        <f t="shared" si="9"/>
        <v>263.87</v>
      </c>
      <c r="AA66" s="248" t="s">
        <v>81</v>
      </c>
      <c r="AB66" s="13"/>
      <c r="AC66" s="13"/>
    </row>
    <row r="67" spans="1:29" ht="28.5" x14ac:dyDescent="0.2">
      <c r="A67" s="411" t="s">
        <v>329</v>
      </c>
      <c r="B67" s="248" t="s">
        <v>330</v>
      </c>
      <c r="C67" s="362" t="s">
        <v>217</v>
      </c>
      <c r="D67" s="348" t="s">
        <v>218</v>
      </c>
      <c r="E67" s="348" t="s">
        <v>76</v>
      </c>
      <c r="F67" s="248" t="s">
        <v>109</v>
      </c>
      <c r="G67" s="448"/>
      <c r="H67" s="348"/>
      <c r="I67" s="348" t="s">
        <v>78</v>
      </c>
      <c r="J67" s="449" t="s">
        <v>79</v>
      </c>
      <c r="K67" s="348" t="s">
        <v>78</v>
      </c>
      <c r="L67" s="450" t="s">
        <v>104</v>
      </c>
      <c r="M67" s="364">
        <v>45050</v>
      </c>
      <c r="N67" s="364">
        <v>45050</v>
      </c>
      <c r="O67" s="364"/>
      <c r="P67" s="365"/>
      <c r="Q67" s="366">
        <v>0</v>
      </c>
      <c r="R67" s="366">
        <v>0</v>
      </c>
      <c r="S67" s="367">
        <f t="shared" si="6"/>
        <v>0</v>
      </c>
      <c r="T67" s="248">
        <v>0</v>
      </c>
      <c r="U67" s="366">
        <v>0</v>
      </c>
      <c r="V67" s="248">
        <v>1</v>
      </c>
      <c r="W67" s="366">
        <v>263.87</v>
      </c>
      <c r="X67" s="248">
        <v>0.5</v>
      </c>
      <c r="Y67" s="367">
        <f t="shared" si="8"/>
        <v>263.87</v>
      </c>
      <c r="Z67" s="367">
        <f t="shared" si="9"/>
        <v>263.87</v>
      </c>
      <c r="AA67" s="248" t="s">
        <v>81</v>
      </c>
      <c r="AB67" s="13"/>
      <c r="AC67" s="13"/>
    </row>
    <row r="68" spans="1:29" ht="28.5" x14ac:dyDescent="0.2">
      <c r="A68" s="411" t="s">
        <v>329</v>
      </c>
      <c r="B68" s="248" t="s">
        <v>330</v>
      </c>
      <c r="C68" s="362" t="s">
        <v>255</v>
      </c>
      <c r="D68" s="348" t="s">
        <v>256</v>
      </c>
      <c r="E68" s="348" t="s">
        <v>76</v>
      </c>
      <c r="F68" s="248" t="s">
        <v>109</v>
      </c>
      <c r="G68" s="448"/>
      <c r="H68" s="348"/>
      <c r="I68" s="348" t="s">
        <v>78</v>
      </c>
      <c r="J68" s="449" t="s">
        <v>79</v>
      </c>
      <c r="K68" s="348" t="s">
        <v>78</v>
      </c>
      <c r="L68" s="450" t="s">
        <v>104</v>
      </c>
      <c r="M68" s="364">
        <v>45050</v>
      </c>
      <c r="N68" s="364">
        <v>45050</v>
      </c>
      <c r="O68" s="364"/>
      <c r="P68" s="365"/>
      <c r="Q68" s="366">
        <v>0</v>
      </c>
      <c r="R68" s="366">
        <v>0</v>
      </c>
      <c r="S68" s="367">
        <f t="shared" si="6"/>
        <v>0</v>
      </c>
      <c r="T68" s="248">
        <v>0</v>
      </c>
      <c r="U68" s="366">
        <v>0</v>
      </c>
      <c r="V68" s="248">
        <v>1</v>
      </c>
      <c r="W68" s="366">
        <v>263.87</v>
      </c>
      <c r="X68" s="248">
        <v>0.5</v>
      </c>
      <c r="Y68" s="367">
        <f t="shared" si="8"/>
        <v>263.87</v>
      </c>
      <c r="Z68" s="367">
        <f t="shared" si="9"/>
        <v>263.87</v>
      </c>
      <c r="AA68" s="248" t="s">
        <v>81</v>
      </c>
      <c r="AB68" s="13"/>
      <c r="AC68" s="13"/>
    </row>
    <row r="69" spans="1:29" ht="28.5" x14ac:dyDescent="0.2">
      <c r="A69" s="411" t="s">
        <v>329</v>
      </c>
      <c r="B69" s="248" t="s">
        <v>330</v>
      </c>
      <c r="C69" s="362" t="s">
        <v>205</v>
      </c>
      <c r="D69" s="348" t="s">
        <v>206</v>
      </c>
      <c r="E69" s="348" t="s">
        <v>76</v>
      </c>
      <c r="F69" s="248" t="s">
        <v>109</v>
      </c>
      <c r="G69" s="448"/>
      <c r="H69" s="348"/>
      <c r="I69" s="348" t="s">
        <v>78</v>
      </c>
      <c r="J69" s="449" t="s">
        <v>79</v>
      </c>
      <c r="K69" s="348" t="s">
        <v>78</v>
      </c>
      <c r="L69" s="450" t="s">
        <v>104</v>
      </c>
      <c r="M69" s="364">
        <v>45050</v>
      </c>
      <c r="N69" s="364">
        <v>45050</v>
      </c>
      <c r="O69" s="364"/>
      <c r="P69" s="365"/>
      <c r="Q69" s="366">
        <v>0</v>
      </c>
      <c r="R69" s="366">
        <v>0</v>
      </c>
      <c r="S69" s="367">
        <f t="shared" si="6"/>
        <v>0</v>
      </c>
      <c r="T69" s="248">
        <v>0</v>
      </c>
      <c r="U69" s="366">
        <v>0</v>
      </c>
      <c r="V69" s="248">
        <v>1</v>
      </c>
      <c r="W69" s="366">
        <v>263.87</v>
      </c>
      <c r="X69" s="248">
        <v>0.5</v>
      </c>
      <c r="Y69" s="367">
        <f t="shared" si="8"/>
        <v>263.87</v>
      </c>
      <c r="Z69" s="367">
        <f t="shared" si="9"/>
        <v>263.87</v>
      </c>
      <c r="AA69" s="248" t="s">
        <v>81</v>
      </c>
      <c r="AB69" s="13"/>
      <c r="AC69" s="13"/>
    </row>
    <row r="70" spans="1:29" ht="28.5" x14ac:dyDescent="0.2">
      <c r="A70" s="411" t="s">
        <v>329</v>
      </c>
      <c r="B70" s="248" t="s">
        <v>330</v>
      </c>
      <c r="C70" s="362" t="s">
        <v>197</v>
      </c>
      <c r="D70" s="348" t="s">
        <v>198</v>
      </c>
      <c r="E70" s="348" t="s">
        <v>76</v>
      </c>
      <c r="F70" s="248" t="s">
        <v>109</v>
      </c>
      <c r="G70" s="448"/>
      <c r="H70" s="348"/>
      <c r="I70" s="348" t="s">
        <v>78</v>
      </c>
      <c r="J70" s="449" t="s">
        <v>79</v>
      </c>
      <c r="K70" s="348" t="s">
        <v>78</v>
      </c>
      <c r="L70" s="450" t="s">
        <v>289</v>
      </c>
      <c r="M70" s="364">
        <v>45069</v>
      </c>
      <c r="N70" s="364">
        <v>45071</v>
      </c>
      <c r="O70" s="364"/>
      <c r="P70" s="365"/>
      <c r="Q70" s="366">
        <v>0</v>
      </c>
      <c r="R70" s="366">
        <v>0</v>
      </c>
      <c r="S70" s="367">
        <f t="shared" si="6"/>
        <v>0</v>
      </c>
      <c r="T70" s="248">
        <v>2</v>
      </c>
      <c r="U70" s="366">
        <v>527.75</v>
      </c>
      <c r="V70" s="248">
        <v>1</v>
      </c>
      <c r="W70" s="366">
        <v>263.87</v>
      </c>
      <c r="X70" s="248">
        <v>2.5</v>
      </c>
      <c r="Y70" s="367">
        <f t="shared" si="8"/>
        <v>1319.37</v>
      </c>
      <c r="Z70" s="367">
        <f t="shared" si="9"/>
        <v>1319.37</v>
      </c>
      <c r="AA70" s="248" t="s">
        <v>81</v>
      </c>
      <c r="AB70" s="13"/>
      <c r="AC70" s="13"/>
    </row>
    <row r="71" spans="1:29" ht="28.5" x14ac:dyDescent="0.2">
      <c r="A71" s="411" t="s">
        <v>329</v>
      </c>
      <c r="B71" s="248" t="s">
        <v>330</v>
      </c>
      <c r="C71" s="362" t="s">
        <v>123</v>
      </c>
      <c r="D71" s="348" t="s">
        <v>124</v>
      </c>
      <c r="E71" s="348" t="s">
        <v>76</v>
      </c>
      <c r="F71" s="248" t="s">
        <v>109</v>
      </c>
      <c r="G71" s="448"/>
      <c r="H71" s="348"/>
      <c r="I71" s="348" t="s">
        <v>78</v>
      </c>
      <c r="J71" s="449" t="s">
        <v>79</v>
      </c>
      <c r="K71" s="348" t="s">
        <v>78</v>
      </c>
      <c r="L71" s="450" t="s">
        <v>315</v>
      </c>
      <c r="M71" s="364">
        <v>45071</v>
      </c>
      <c r="N71" s="364">
        <v>45071</v>
      </c>
      <c r="O71" s="364"/>
      <c r="P71" s="365"/>
      <c r="Q71" s="366">
        <v>0</v>
      </c>
      <c r="R71" s="366">
        <v>0</v>
      </c>
      <c r="S71" s="367">
        <f t="shared" si="6"/>
        <v>0</v>
      </c>
      <c r="T71" s="248">
        <v>0</v>
      </c>
      <c r="U71" s="366">
        <v>0</v>
      </c>
      <c r="V71" s="248">
        <v>1</v>
      </c>
      <c r="W71" s="366">
        <v>263.87</v>
      </c>
      <c r="X71" s="248">
        <v>0.5</v>
      </c>
      <c r="Y71" s="367">
        <f t="shared" si="8"/>
        <v>263.87</v>
      </c>
      <c r="Z71" s="367">
        <f t="shared" si="9"/>
        <v>263.87</v>
      </c>
      <c r="AA71" s="248" t="s">
        <v>81</v>
      </c>
      <c r="AB71" s="13"/>
      <c r="AC71" s="13"/>
    </row>
    <row r="72" spans="1:29" ht="28.5" x14ac:dyDescent="0.2">
      <c r="A72" s="411" t="s">
        <v>329</v>
      </c>
      <c r="B72" s="248" t="s">
        <v>330</v>
      </c>
      <c r="C72" s="362" t="s">
        <v>255</v>
      </c>
      <c r="D72" s="348" t="s">
        <v>256</v>
      </c>
      <c r="E72" s="348" t="s">
        <v>76</v>
      </c>
      <c r="F72" s="248" t="s">
        <v>109</v>
      </c>
      <c r="G72" s="448"/>
      <c r="H72" s="348"/>
      <c r="I72" s="348" t="s">
        <v>78</v>
      </c>
      <c r="J72" s="449" t="s">
        <v>79</v>
      </c>
      <c r="K72" s="348" t="s">
        <v>78</v>
      </c>
      <c r="L72" s="450" t="s">
        <v>245</v>
      </c>
      <c r="M72" s="364">
        <v>45072</v>
      </c>
      <c r="N72" s="364">
        <v>45072</v>
      </c>
      <c r="O72" s="364"/>
      <c r="P72" s="365"/>
      <c r="Q72" s="366">
        <v>0</v>
      </c>
      <c r="R72" s="366">
        <v>0</v>
      </c>
      <c r="S72" s="367">
        <f t="shared" si="6"/>
        <v>0</v>
      </c>
      <c r="T72" s="248">
        <v>0</v>
      </c>
      <c r="U72" s="366">
        <v>0</v>
      </c>
      <c r="V72" s="248">
        <v>1</v>
      </c>
      <c r="W72" s="366">
        <v>263.87</v>
      </c>
      <c r="X72" s="248">
        <v>0.5</v>
      </c>
      <c r="Y72" s="367">
        <f t="shared" si="8"/>
        <v>263.87</v>
      </c>
      <c r="Z72" s="367">
        <f t="shared" si="9"/>
        <v>263.87</v>
      </c>
      <c r="AA72" s="248" t="s">
        <v>81</v>
      </c>
      <c r="AB72" s="13"/>
      <c r="AC72" s="13"/>
    </row>
    <row r="73" spans="1:29" ht="28.5" x14ac:dyDescent="0.2">
      <c r="A73" s="411" t="s">
        <v>329</v>
      </c>
      <c r="B73" s="248" t="s">
        <v>330</v>
      </c>
      <c r="C73" s="362" t="s">
        <v>138</v>
      </c>
      <c r="D73" s="348" t="s">
        <v>139</v>
      </c>
      <c r="E73" s="348" t="s">
        <v>76</v>
      </c>
      <c r="F73" s="248" t="s">
        <v>109</v>
      </c>
      <c r="G73" s="448"/>
      <c r="H73" s="348"/>
      <c r="I73" s="348" t="s">
        <v>78</v>
      </c>
      <c r="J73" s="449" t="s">
        <v>79</v>
      </c>
      <c r="K73" s="348" t="s">
        <v>78</v>
      </c>
      <c r="L73" s="450" t="s">
        <v>245</v>
      </c>
      <c r="M73" s="364">
        <v>45072</v>
      </c>
      <c r="N73" s="364">
        <v>45072</v>
      </c>
      <c r="O73" s="364"/>
      <c r="P73" s="365"/>
      <c r="Q73" s="366">
        <v>0</v>
      </c>
      <c r="R73" s="366">
        <v>0</v>
      </c>
      <c r="S73" s="367">
        <f t="shared" si="6"/>
        <v>0</v>
      </c>
      <c r="T73" s="248">
        <v>0</v>
      </c>
      <c r="U73" s="366">
        <v>0</v>
      </c>
      <c r="V73" s="248">
        <v>1</v>
      </c>
      <c r="W73" s="366">
        <v>263.87</v>
      </c>
      <c r="X73" s="248">
        <v>0.5</v>
      </c>
      <c r="Y73" s="367">
        <f t="shared" si="8"/>
        <v>263.87</v>
      </c>
      <c r="Z73" s="367">
        <f t="shared" si="9"/>
        <v>263.87</v>
      </c>
      <c r="AA73" s="248" t="s">
        <v>81</v>
      </c>
      <c r="AB73" s="13"/>
      <c r="AC73" s="13"/>
    </row>
    <row r="74" spans="1:29" ht="28.5" x14ac:dyDescent="0.2">
      <c r="A74" s="411" t="s">
        <v>329</v>
      </c>
      <c r="B74" s="248" t="s">
        <v>330</v>
      </c>
      <c r="C74" s="362" t="s">
        <v>82</v>
      </c>
      <c r="D74" s="348" t="s">
        <v>83</v>
      </c>
      <c r="E74" s="348" t="s">
        <v>76</v>
      </c>
      <c r="F74" s="248" t="s">
        <v>109</v>
      </c>
      <c r="G74" s="448"/>
      <c r="H74" s="348"/>
      <c r="I74" s="348" t="s">
        <v>78</v>
      </c>
      <c r="J74" s="449" t="s">
        <v>79</v>
      </c>
      <c r="K74" s="348" t="s">
        <v>78</v>
      </c>
      <c r="L74" s="450" t="s">
        <v>316</v>
      </c>
      <c r="M74" s="364">
        <v>45070</v>
      </c>
      <c r="N74" s="364">
        <v>45072</v>
      </c>
      <c r="O74" s="364"/>
      <c r="P74" s="365"/>
      <c r="Q74" s="366">
        <v>0</v>
      </c>
      <c r="R74" s="366">
        <v>0</v>
      </c>
      <c r="S74" s="367">
        <f t="shared" si="6"/>
        <v>0</v>
      </c>
      <c r="T74" s="248">
        <v>2</v>
      </c>
      <c r="U74" s="366">
        <v>527.75</v>
      </c>
      <c r="V74" s="248">
        <v>1</v>
      </c>
      <c r="W74" s="366">
        <v>263.87</v>
      </c>
      <c r="X74" s="248">
        <v>2.5</v>
      </c>
      <c r="Y74" s="367">
        <f t="shared" si="8"/>
        <v>1319.37</v>
      </c>
      <c r="Z74" s="367">
        <f t="shared" si="9"/>
        <v>1319.37</v>
      </c>
      <c r="AA74" s="248" t="s">
        <v>81</v>
      </c>
      <c r="AB74" s="13"/>
      <c r="AC74" s="13"/>
    </row>
    <row r="75" spans="1:29" ht="28.5" x14ac:dyDescent="0.2">
      <c r="A75" s="411" t="s">
        <v>329</v>
      </c>
      <c r="B75" s="248" t="s">
        <v>330</v>
      </c>
      <c r="C75" s="362" t="s">
        <v>141</v>
      </c>
      <c r="D75" s="348" t="s">
        <v>142</v>
      </c>
      <c r="E75" s="348" t="s">
        <v>76</v>
      </c>
      <c r="F75" s="248" t="s">
        <v>109</v>
      </c>
      <c r="G75" s="448"/>
      <c r="H75" s="348"/>
      <c r="I75" s="348" t="s">
        <v>78</v>
      </c>
      <c r="J75" s="449" t="s">
        <v>79</v>
      </c>
      <c r="K75" s="348" t="s">
        <v>78</v>
      </c>
      <c r="L75" s="450" t="s">
        <v>245</v>
      </c>
      <c r="M75" s="364">
        <v>45072</v>
      </c>
      <c r="N75" s="364">
        <v>45072</v>
      </c>
      <c r="O75" s="364"/>
      <c r="P75" s="365"/>
      <c r="Q75" s="366">
        <v>0</v>
      </c>
      <c r="R75" s="366">
        <v>0</v>
      </c>
      <c r="S75" s="367">
        <f t="shared" si="6"/>
        <v>0</v>
      </c>
      <c r="T75" s="248">
        <v>0</v>
      </c>
      <c r="U75" s="366">
        <v>0</v>
      </c>
      <c r="V75" s="248">
        <v>1</v>
      </c>
      <c r="W75" s="366">
        <v>263.87</v>
      </c>
      <c r="X75" s="248">
        <v>0.5</v>
      </c>
      <c r="Y75" s="367">
        <f t="shared" si="8"/>
        <v>263.87</v>
      </c>
      <c r="Z75" s="367">
        <f t="shared" si="9"/>
        <v>263.87</v>
      </c>
      <c r="AA75" s="248" t="s">
        <v>81</v>
      </c>
      <c r="AB75" s="13"/>
      <c r="AC75" s="13"/>
    </row>
    <row r="76" spans="1:29" ht="28.5" x14ac:dyDescent="0.2">
      <c r="A76" s="411" t="s">
        <v>329</v>
      </c>
      <c r="B76" s="248" t="s">
        <v>330</v>
      </c>
      <c r="C76" s="362" t="s">
        <v>232</v>
      </c>
      <c r="D76" s="348" t="s">
        <v>233</v>
      </c>
      <c r="E76" s="348" t="s">
        <v>76</v>
      </c>
      <c r="F76" s="248" t="s">
        <v>109</v>
      </c>
      <c r="G76" s="448"/>
      <c r="H76" s="348"/>
      <c r="I76" s="348" t="s">
        <v>78</v>
      </c>
      <c r="J76" s="449" t="s">
        <v>79</v>
      </c>
      <c r="K76" s="348" t="s">
        <v>78</v>
      </c>
      <c r="L76" s="450" t="s">
        <v>317</v>
      </c>
      <c r="M76" s="364">
        <v>45069</v>
      </c>
      <c r="N76" s="364">
        <v>45069</v>
      </c>
      <c r="O76" s="364"/>
      <c r="P76" s="365"/>
      <c r="Q76" s="366">
        <v>0</v>
      </c>
      <c r="R76" s="366">
        <v>0</v>
      </c>
      <c r="S76" s="367">
        <f t="shared" si="6"/>
        <v>0</v>
      </c>
      <c r="T76" s="248">
        <v>0</v>
      </c>
      <c r="U76" s="366">
        <v>0</v>
      </c>
      <c r="V76" s="248">
        <v>1</v>
      </c>
      <c r="W76" s="366">
        <v>263.87</v>
      </c>
      <c r="X76" s="248">
        <v>0.5</v>
      </c>
      <c r="Y76" s="367">
        <f t="shared" si="8"/>
        <v>263.87</v>
      </c>
      <c r="Z76" s="367">
        <f t="shared" si="9"/>
        <v>263.87</v>
      </c>
      <c r="AA76" s="248" t="s">
        <v>81</v>
      </c>
      <c r="AB76" s="13"/>
      <c r="AC76" s="13"/>
    </row>
    <row r="77" spans="1:29" ht="28.5" x14ac:dyDescent="0.2">
      <c r="A77" s="411" t="s">
        <v>329</v>
      </c>
      <c r="B77" s="248" t="s">
        <v>330</v>
      </c>
      <c r="C77" s="362" t="s">
        <v>151</v>
      </c>
      <c r="D77" s="348" t="s">
        <v>152</v>
      </c>
      <c r="E77" s="348" t="s">
        <v>76</v>
      </c>
      <c r="F77" s="248" t="s">
        <v>109</v>
      </c>
      <c r="G77" s="448"/>
      <c r="H77" s="348"/>
      <c r="I77" s="348" t="s">
        <v>78</v>
      </c>
      <c r="J77" s="449" t="s">
        <v>79</v>
      </c>
      <c r="K77" s="348" t="s">
        <v>78</v>
      </c>
      <c r="L77" s="450" t="s">
        <v>315</v>
      </c>
      <c r="M77" s="364">
        <v>45071</v>
      </c>
      <c r="N77" s="364">
        <v>45071</v>
      </c>
      <c r="O77" s="364"/>
      <c r="P77" s="365"/>
      <c r="Q77" s="366">
        <v>0</v>
      </c>
      <c r="R77" s="366">
        <v>0</v>
      </c>
      <c r="S77" s="367">
        <f t="shared" si="6"/>
        <v>0</v>
      </c>
      <c r="T77" s="248">
        <v>0</v>
      </c>
      <c r="U77" s="366">
        <v>0</v>
      </c>
      <c r="V77" s="248">
        <v>1</v>
      </c>
      <c r="W77" s="366">
        <v>263.87</v>
      </c>
      <c r="X77" s="248">
        <v>0.5</v>
      </c>
      <c r="Y77" s="367">
        <f t="shared" si="8"/>
        <v>263.87</v>
      </c>
      <c r="Z77" s="367">
        <f t="shared" si="9"/>
        <v>263.87</v>
      </c>
      <c r="AA77" s="248" t="s">
        <v>81</v>
      </c>
      <c r="AB77" s="13"/>
      <c r="AC77" s="13"/>
    </row>
    <row r="78" spans="1:29" ht="28.5" x14ac:dyDescent="0.2">
      <c r="A78" s="411" t="s">
        <v>329</v>
      </c>
      <c r="B78" s="248" t="s">
        <v>330</v>
      </c>
      <c r="C78" s="362" t="s">
        <v>234</v>
      </c>
      <c r="D78" s="348" t="s">
        <v>235</v>
      </c>
      <c r="E78" s="348" t="s">
        <v>76</v>
      </c>
      <c r="F78" s="248" t="s">
        <v>109</v>
      </c>
      <c r="G78" s="448"/>
      <c r="H78" s="348"/>
      <c r="I78" s="348" t="s">
        <v>78</v>
      </c>
      <c r="J78" s="449" t="s">
        <v>79</v>
      </c>
      <c r="K78" s="348" t="s">
        <v>78</v>
      </c>
      <c r="L78" s="450" t="s">
        <v>317</v>
      </c>
      <c r="M78" s="364">
        <v>45069</v>
      </c>
      <c r="N78" s="364">
        <v>45069</v>
      </c>
      <c r="O78" s="364"/>
      <c r="P78" s="365"/>
      <c r="Q78" s="366">
        <v>0</v>
      </c>
      <c r="R78" s="366">
        <v>0</v>
      </c>
      <c r="S78" s="367">
        <f t="shared" si="6"/>
        <v>0</v>
      </c>
      <c r="T78" s="248">
        <v>0</v>
      </c>
      <c r="U78" s="366">
        <v>0</v>
      </c>
      <c r="V78" s="248">
        <v>1</v>
      </c>
      <c r="W78" s="366">
        <v>263.87</v>
      </c>
      <c r="X78" s="248">
        <v>0.5</v>
      </c>
      <c r="Y78" s="367">
        <f t="shared" si="8"/>
        <v>263.87</v>
      </c>
      <c r="Z78" s="367">
        <f t="shared" si="9"/>
        <v>263.87</v>
      </c>
      <c r="AA78" s="248" t="s">
        <v>81</v>
      </c>
      <c r="AB78" s="13"/>
      <c r="AC78" s="13"/>
    </row>
    <row r="79" spans="1:29" ht="28.5" x14ac:dyDescent="0.2">
      <c r="A79" s="411" t="s">
        <v>329</v>
      </c>
      <c r="B79" s="248" t="s">
        <v>330</v>
      </c>
      <c r="C79" s="362" t="s">
        <v>281</v>
      </c>
      <c r="D79" s="348" t="s">
        <v>89</v>
      </c>
      <c r="E79" s="348" t="s">
        <v>76</v>
      </c>
      <c r="F79" s="248" t="s">
        <v>109</v>
      </c>
      <c r="G79" s="448"/>
      <c r="H79" s="348"/>
      <c r="I79" s="348" t="s">
        <v>78</v>
      </c>
      <c r="J79" s="449" t="s">
        <v>79</v>
      </c>
      <c r="K79" s="348" t="s">
        <v>78</v>
      </c>
      <c r="L79" s="450" t="s">
        <v>316</v>
      </c>
      <c r="M79" s="364">
        <v>45070</v>
      </c>
      <c r="N79" s="364">
        <v>45072</v>
      </c>
      <c r="O79" s="364"/>
      <c r="P79" s="365"/>
      <c r="Q79" s="366">
        <v>0</v>
      </c>
      <c r="R79" s="366">
        <v>0</v>
      </c>
      <c r="S79" s="367">
        <f t="shared" si="6"/>
        <v>0</v>
      </c>
      <c r="T79" s="248">
        <v>2</v>
      </c>
      <c r="U79" s="366">
        <v>527.75</v>
      </c>
      <c r="V79" s="248">
        <v>1</v>
      </c>
      <c r="W79" s="366">
        <v>263.87</v>
      </c>
      <c r="X79" s="248">
        <v>2.5</v>
      </c>
      <c r="Y79" s="367">
        <f t="shared" si="8"/>
        <v>1319.37</v>
      </c>
      <c r="Z79" s="367">
        <f t="shared" si="9"/>
        <v>1319.37</v>
      </c>
      <c r="AA79" s="248" t="s">
        <v>81</v>
      </c>
      <c r="AB79" s="13"/>
      <c r="AC79" s="13"/>
    </row>
    <row r="80" spans="1:29" ht="28.5" x14ac:dyDescent="0.2">
      <c r="A80" s="411" t="s">
        <v>329</v>
      </c>
      <c r="B80" s="248" t="s">
        <v>330</v>
      </c>
      <c r="C80" s="362" t="s">
        <v>203</v>
      </c>
      <c r="D80" s="348" t="s">
        <v>204</v>
      </c>
      <c r="E80" s="348" t="s">
        <v>76</v>
      </c>
      <c r="F80" s="248" t="s">
        <v>109</v>
      </c>
      <c r="G80" s="448"/>
      <c r="H80" s="348"/>
      <c r="I80" s="348" t="s">
        <v>78</v>
      </c>
      <c r="J80" s="449" t="s">
        <v>79</v>
      </c>
      <c r="K80" s="348" t="s">
        <v>78</v>
      </c>
      <c r="L80" s="450" t="s">
        <v>289</v>
      </c>
      <c r="M80" s="364">
        <v>45069</v>
      </c>
      <c r="N80" s="364">
        <v>45071</v>
      </c>
      <c r="O80" s="364"/>
      <c r="P80" s="365"/>
      <c r="Q80" s="366">
        <v>0</v>
      </c>
      <c r="R80" s="366">
        <v>0</v>
      </c>
      <c r="S80" s="367">
        <f t="shared" si="6"/>
        <v>0</v>
      </c>
      <c r="T80" s="248">
        <v>2</v>
      </c>
      <c r="U80" s="366">
        <v>527.75</v>
      </c>
      <c r="V80" s="248">
        <v>1</v>
      </c>
      <c r="W80" s="366">
        <v>263.87</v>
      </c>
      <c r="X80" s="248">
        <v>2.5</v>
      </c>
      <c r="Y80" s="367">
        <f t="shared" si="8"/>
        <v>1319.37</v>
      </c>
      <c r="Z80" s="367">
        <f t="shared" si="9"/>
        <v>1319.37</v>
      </c>
      <c r="AA80" s="248" t="s">
        <v>81</v>
      </c>
      <c r="AB80" s="13"/>
      <c r="AC80" s="13"/>
    </row>
    <row r="81" spans="1:29" ht="28.5" x14ac:dyDescent="0.2">
      <c r="A81" s="411" t="s">
        <v>329</v>
      </c>
      <c r="B81" s="248" t="s">
        <v>330</v>
      </c>
      <c r="C81" s="362" t="s">
        <v>205</v>
      </c>
      <c r="D81" s="348" t="s">
        <v>206</v>
      </c>
      <c r="E81" s="348" t="s">
        <v>76</v>
      </c>
      <c r="F81" s="248" t="s">
        <v>109</v>
      </c>
      <c r="G81" s="448"/>
      <c r="H81" s="348"/>
      <c r="I81" s="348" t="s">
        <v>78</v>
      </c>
      <c r="J81" s="449" t="s">
        <v>79</v>
      </c>
      <c r="K81" s="348" t="s">
        <v>78</v>
      </c>
      <c r="L81" s="450" t="s">
        <v>245</v>
      </c>
      <c r="M81" s="364">
        <v>45072</v>
      </c>
      <c r="N81" s="364">
        <v>45072</v>
      </c>
      <c r="O81" s="364"/>
      <c r="P81" s="365"/>
      <c r="Q81" s="366">
        <v>0</v>
      </c>
      <c r="R81" s="366">
        <v>0</v>
      </c>
      <c r="S81" s="367">
        <f t="shared" si="6"/>
        <v>0</v>
      </c>
      <c r="T81" s="248">
        <v>0</v>
      </c>
      <c r="U81" s="366">
        <v>0</v>
      </c>
      <c r="V81" s="248">
        <v>1</v>
      </c>
      <c r="W81" s="366">
        <v>263.87</v>
      </c>
      <c r="X81" s="248">
        <v>0.5</v>
      </c>
      <c r="Y81" s="367">
        <v>263.87</v>
      </c>
      <c r="Z81" s="367">
        <v>263.87</v>
      </c>
      <c r="AA81" s="248" t="s">
        <v>81</v>
      </c>
      <c r="AB81" s="13"/>
      <c r="AC81" s="13"/>
    </row>
    <row r="82" spans="1:29" ht="28.5" x14ac:dyDescent="0.2">
      <c r="A82" s="411" t="s">
        <v>329</v>
      </c>
      <c r="B82" s="248" t="s">
        <v>330</v>
      </c>
      <c r="C82" s="362" t="s">
        <v>197</v>
      </c>
      <c r="D82" s="348" t="s">
        <v>198</v>
      </c>
      <c r="E82" s="348" t="s">
        <v>76</v>
      </c>
      <c r="F82" s="248" t="s">
        <v>109</v>
      </c>
      <c r="G82" s="448"/>
      <c r="H82" s="348"/>
      <c r="I82" s="348" t="s">
        <v>78</v>
      </c>
      <c r="J82" s="449" t="s">
        <v>79</v>
      </c>
      <c r="K82" s="348" t="s">
        <v>78</v>
      </c>
      <c r="L82" s="450" t="s">
        <v>318</v>
      </c>
      <c r="M82" s="364">
        <v>45049</v>
      </c>
      <c r="N82" s="364">
        <v>45050</v>
      </c>
      <c r="O82" s="364"/>
      <c r="P82" s="365"/>
      <c r="Q82" s="366">
        <v>0</v>
      </c>
      <c r="R82" s="366">
        <v>0</v>
      </c>
      <c r="S82" s="367">
        <f t="shared" si="6"/>
        <v>0</v>
      </c>
      <c r="T82" s="248">
        <v>0</v>
      </c>
      <c r="U82" s="366">
        <v>0</v>
      </c>
      <c r="V82" s="248">
        <v>2</v>
      </c>
      <c r="W82" s="366">
        <v>263.87</v>
      </c>
      <c r="X82" s="248">
        <v>1</v>
      </c>
      <c r="Y82" s="367">
        <v>527.74</v>
      </c>
      <c r="Z82" s="367">
        <v>527.74</v>
      </c>
      <c r="AA82" s="248" t="s">
        <v>81</v>
      </c>
      <c r="AB82" s="13"/>
      <c r="AC82" s="13"/>
    </row>
    <row r="83" spans="1:29" ht="28.5" x14ac:dyDescent="0.2">
      <c r="A83" s="411" t="s">
        <v>329</v>
      </c>
      <c r="B83" s="248" t="s">
        <v>330</v>
      </c>
      <c r="C83" s="362" t="s">
        <v>123</v>
      </c>
      <c r="D83" s="348" t="s">
        <v>124</v>
      </c>
      <c r="E83" s="348" t="s">
        <v>76</v>
      </c>
      <c r="F83" s="248" t="s">
        <v>109</v>
      </c>
      <c r="G83" s="448"/>
      <c r="H83" s="348"/>
      <c r="I83" s="348" t="s">
        <v>78</v>
      </c>
      <c r="J83" s="449" t="s">
        <v>79</v>
      </c>
      <c r="K83" s="348" t="s">
        <v>78</v>
      </c>
      <c r="L83" s="450" t="s">
        <v>317</v>
      </c>
      <c r="M83" s="364">
        <v>45050</v>
      </c>
      <c r="N83" s="364">
        <v>45050</v>
      </c>
      <c r="O83" s="364"/>
      <c r="P83" s="365"/>
      <c r="Q83" s="366">
        <v>0</v>
      </c>
      <c r="R83" s="366">
        <v>0</v>
      </c>
      <c r="S83" s="367">
        <f t="shared" si="6"/>
        <v>0</v>
      </c>
      <c r="T83" s="248">
        <v>0</v>
      </c>
      <c r="U83" s="366">
        <v>0</v>
      </c>
      <c r="V83" s="248">
        <v>1</v>
      </c>
      <c r="W83" s="366">
        <v>263.87</v>
      </c>
      <c r="X83" s="248">
        <v>0.5</v>
      </c>
      <c r="Y83" s="367">
        <f>(T83*U83)+(V83*W83)</f>
        <v>263.87</v>
      </c>
      <c r="Z83" s="367">
        <f>S83+Y83</f>
        <v>263.87</v>
      </c>
      <c r="AA83" s="248" t="s">
        <v>81</v>
      </c>
      <c r="AB83" s="13"/>
      <c r="AC83" s="13"/>
    </row>
    <row r="84" spans="1:29" ht="28.5" x14ac:dyDescent="0.2">
      <c r="A84" s="411" t="s">
        <v>329</v>
      </c>
      <c r="B84" s="248" t="s">
        <v>330</v>
      </c>
      <c r="C84" s="362" t="s">
        <v>151</v>
      </c>
      <c r="D84" s="348" t="s">
        <v>152</v>
      </c>
      <c r="E84" s="348" t="s">
        <v>76</v>
      </c>
      <c r="F84" s="248" t="s">
        <v>109</v>
      </c>
      <c r="G84" s="448"/>
      <c r="H84" s="348"/>
      <c r="I84" s="348" t="s">
        <v>78</v>
      </c>
      <c r="J84" s="449" t="s">
        <v>79</v>
      </c>
      <c r="K84" s="348" t="s">
        <v>78</v>
      </c>
      <c r="L84" s="450" t="s">
        <v>317</v>
      </c>
      <c r="M84" s="364">
        <v>45050</v>
      </c>
      <c r="N84" s="364">
        <v>45050</v>
      </c>
      <c r="O84" s="364"/>
      <c r="P84" s="365"/>
      <c r="Q84" s="366">
        <v>0</v>
      </c>
      <c r="R84" s="366">
        <v>0</v>
      </c>
      <c r="S84" s="367">
        <f t="shared" si="6"/>
        <v>0</v>
      </c>
      <c r="T84" s="248">
        <v>0</v>
      </c>
      <c r="U84" s="366">
        <v>0</v>
      </c>
      <c r="V84" s="248">
        <v>1</v>
      </c>
      <c r="W84" s="366">
        <v>263.87</v>
      </c>
      <c r="X84" s="248">
        <v>0.5</v>
      </c>
      <c r="Y84" s="367">
        <f>(T84*U84)+(V84*W84)</f>
        <v>263.87</v>
      </c>
      <c r="Z84" s="367">
        <f>S84+Y84</f>
        <v>263.87</v>
      </c>
      <c r="AA84" s="248" t="s">
        <v>81</v>
      </c>
      <c r="AB84" s="13"/>
      <c r="AC84" s="13"/>
    </row>
    <row r="85" spans="1:29" ht="28.5" x14ac:dyDescent="0.2">
      <c r="A85" s="411" t="s">
        <v>329</v>
      </c>
      <c r="B85" s="248" t="s">
        <v>330</v>
      </c>
      <c r="C85" s="362" t="s">
        <v>203</v>
      </c>
      <c r="D85" s="348" t="s">
        <v>204</v>
      </c>
      <c r="E85" s="348" t="s">
        <v>76</v>
      </c>
      <c r="F85" s="248" t="s">
        <v>109</v>
      </c>
      <c r="G85" s="448"/>
      <c r="H85" s="348"/>
      <c r="I85" s="348" t="s">
        <v>78</v>
      </c>
      <c r="J85" s="449" t="s">
        <v>79</v>
      </c>
      <c r="K85" s="348" t="s">
        <v>78</v>
      </c>
      <c r="L85" s="450" t="s">
        <v>318</v>
      </c>
      <c r="M85" s="364">
        <v>45049</v>
      </c>
      <c r="N85" s="364">
        <v>45050</v>
      </c>
      <c r="O85" s="364"/>
      <c r="P85" s="365"/>
      <c r="Q85" s="366">
        <v>0</v>
      </c>
      <c r="R85" s="366">
        <v>0</v>
      </c>
      <c r="S85" s="367">
        <f t="shared" si="6"/>
        <v>0</v>
      </c>
      <c r="T85" s="248">
        <v>0</v>
      </c>
      <c r="U85" s="366">
        <v>0</v>
      </c>
      <c r="V85" s="248">
        <v>2</v>
      </c>
      <c r="W85" s="366">
        <v>263.87</v>
      </c>
      <c r="X85" s="248">
        <v>1</v>
      </c>
      <c r="Y85" s="367">
        <v>527.74</v>
      </c>
      <c r="Z85" s="367">
        <v>527.74</v>
      </c>
      <c r="AA85" s="248" t="s">
        <v>81</v>
      </c>
      <c r="AB85" s="13"/>
      <c r="AC85" s="13"/>
    </row>
    <row r="86" spans="1:29" ht="28.5" x14ac:dyDescent="0.2">
      <c r="A86" s="411" t="s">
        <v>329</v>
      </c>
      <c r="B86" s="248" t="s">
        <v>330</v>
      </c>
      <c r="C86" s="362" t="s">
        <v>138</v>
      </c>
      <c r="D86" s="348" t="s">
        <v>139</v>
      </c>
      <c r="E86" s="348" t="s">
        <v>76</v>
      </c>
      <c r="F86" s="248" t="s">
        <v>109</v>
      </c>
      <c r="G86" s="448"/>
      <c r="H86" s="348"/>
      <c r="I86" s="348" t="s">
        <v>78</v>
      </c>
      <c r="J86" s="449" t="s">
        <v>79</v>
      </c>
      <c r="K86" s="348" t="s">
        <v>78</v>
      </c>
      <c r="L86" s="450" t="s">
        <v>104</v>
      </c>
      <c r="M86" s="364">
        <v>45048</v>
      </c>
      <c r="N86" s="364">
        <v>45049</v>
      </c>
      <c r="O86" s="364"/>
      <c r="P86" s="365"/>
      <c r="Q86" s="366">
        <v>0</v>
      </c>
      <c r="R86" s="366">
        <v>0</v>
      </c>
      <c r="S86" s="367">
        <f t="shared" si="6"/>
        <v>0</v>
      </c>
      <c r="T86" s="248">
        <v>1</v>
      </c>
      <c r="U86" s="366">
        <v>527.75</v>
      </c>
      <c r="V86" s="248">
        <v>0</v>
      </c>
      <c r="W86" s="366">
        <v>0</v>
      </c>
      <c r="X86" s="248">
        <v>1</v>
      </c>
      <c r="Y86" s="367">
        <v>527.75</v>
      </c>
      <c r="Z86" s="367">
        <v>527.75</v>
      </c>
      <c r="AA86" s="248" t="s">
        <v>81</v>
      </c>
      <c r="AB86" s="13"/>
      <c r="AC86" s="13"/>
    </row>
    <row r="87" spans="1:29" ht="28.5" x14ac:dyDescent="0.2">
      <c r="A87" s="411" t="s">
        <v>329</v>
      </c>
      <c r="B87" s="248" t="s">
        <v>330</v>
      </c>
      <c r="C87" s="362" t="s">
        <v>82</v>
      </c>
      <c r="D87" s="348" t="s">
        <v>83</v>
      </c>
      <c r="E87" s="348" t="s">
        <v>76</v>
      </c>
      <c r="F87" s="248" t="s">
        <v>109</v>
      </c>
      <c r="G87" s="448"/>
      <c r="H87" s="348"/>
      <c r="I87" s="348" t="s">
        <v>78</v>
      </c>
      <c r="J87" s="449" t="s">
        <v>79</v>
      </c>
      <c r="K87" s="348" t="s">
        <v>78</v>
      </c>
      <c r="L87" s="450" t="s">
        <v>104</v>
      </c>
      <c r="M87" s="364">
        <v>45048</v>
      </c>
      <c r="N87" s="364">
        <v>45049</v>
      </c>
      <c r="O87" s="364"/>
      <c r="P87" s="365"/>
      <c r="Q87" s="366">
        <v>0</v>
      </c>
      <c r="R87" s="366">
        <v>0</v>
      </c>
      <c r="S87" s="367">
        <f t="shared" ref="S87:S94" si="10">Q87+R87</f>
        <v>0</v>
      </c>
      <c r="T87" s="248">
        <v>1</v>
      </c>
      <c r="U87" s="366">
        <v>527.75</v>
      </c>
      <c r="V87" s="248">
        <v>0</v>
      </c>
      <c r="W87" s="366">
        <v>0</v>
      </c>
      <c r="X87" s="248">
        <v>1</v>
      </c>
      <c r="Y87" s="367">
        <v>527.75</v>
      </c>
      <c r="Z87" s="367">
        <v>527.75</v>
      </c>
      <c r="AA87" s="248" t="s">
        <v>81</v>
      </c>
      <c r="AB87" s="13"/>
      <c r="AC87" s="13"/>
    </row>
    <row r="88" spans="1:29" ht="28.5" x14ac:dyDescent="0.2">
      <c r="A88" s="411" t="s">
        <v>329</v>
      </c>
      <c r="B88" s="248" t="s">
        <v>330</v>
      </c>
      <c r="C88" s="362" t="s">
        <v>141</v>
      </c>
      <c r="D88" s="348" t="s">
        <v>142</v>
      </c>
      <c r="E88" s="348" t="s">
        <v>76</v>
      </c>
      <c r="F88" s="248" t="s">
        <v>109</v>
      </c>
      <c r="G88" s="448"/>
      <c r="H88" s="348"/>
      <c r="I88" s="348" t="s">
        <v>78</v>
      </c>
      <c r="J88" s="449" t="s">
        <v>79</v>
      </c>
      <c r="K88" s="348" t="s">
        <v>78</v>
      </c>
      <c r="L88" s="450" t="s">
        <v>104</v>
      </c>
      <c r="M88" s="364">
        <v>45048</v>
      </c>
      <c r="N88" s="364">
        <v>45049</v>
      </c>
      <c r="O88" s="364"/>
      <c r="P88" s="365"/>
      <c r="Q88" s="366">
        <v>0</v>
      </c>
      <c r="R88" s="366">
        <v>0</v>
      </c>
      <c r="S88" s="367">
        <f t="shared" si="10"/>
        <v>0</v>
      </c>
      <c r="T88" s="248">
        <v>1</v>
      </c>
      <c r="U88" s="366">
        <v>527.75</v>
      </c>
      <c r="V88" s="248">
        <v>0</v>
      </c>
      <c r="W88" s="366">
        <v>0</v>
      </c>
      <c r="X88" s="248">
        <v>1</v>
      </c>
      <c r="Y88" s="367">
        <v>527.75</v>
      </c>
      <c r="Z88" s="367">
        <v>527.75</v>
      </c>
      <c r="AA88" s="248" t="s">
        <v>81</v>
      </c>
      <c r="AB88" s="13"/>
      <c r="AC88" s="13"/>
    </row>
    <row r="89" spans="1:29" ht="28.5" x14ac:dyDescent="0.2">
      <c r="A89" s="411" t="s">
        <v>329</v>
      </c>
      <c r="B89" s="248" t="s">
        <v>330</v>
      </c>
      <c r="C89" s="362" t="s">
        <v>281</v>
      </c>
      <c r="D89" s="348" t="s">
        <v>89</v>
      </c>
      <c r="E89" s="348" t="s">
        <v>76</v>
      </c>
      <c r="F89" s="248" t="s">
        <v>109</v>
      </c>
      <c r="G89" s="448"/>
      <c r="H89" s="348"/>
      <c r="I89" s="348" t="s">
        <v>78</v>
      </c>
      <c r="J89" s="449" t="s">
        <v>79</v>
      </c>
      <c r="K89" s="348" t="s">
        <v>78</v>
      </c>
      <c r="L89" s="450" t="s">
        <v>104</v>
      </c>
      <c r="M89" s="364">
        <v>45048</v>
      </c>
      <c r="N89" s="364">
        <v>45049</v>
      </c>
      <c r="O89" s="364"/>
      <c r="P89" s="365"/>
      <c r="Q89" s="366">
        <v>0</v>
      </c>
      <c r="R89" s="366">
        <v>0</v>
      </c>
      <c r="S89" s="367">
        <f t="shared" si="10"/>
        <v>0</v>
      </c>
      <c r="T89" s="248">
        <v>1</v>
      </c>
      <c r="U89" s="366">
        <v>527.75</v>
      </c>
      <c r="V89" s="248">
        <v>0</v>
      </c>
      <c r="W89" s="366">
        <v>0</v>
      </c>
      <c r="X89" s="248">
        <v>1</v>
      </c>
      <c r="Y89" s="367">
        <v>527.75</v>
      </c>
      <c r="Z89" s="367">
        <v>527.75</v>
      </c>
      <c r="AA89" s="248" t="s">
        <v>81</v>
      </c>
      <c r="AB89" s="13"/>
      <c r="AC89" s="13"/>
    </row>
    <row r="90" spans="1:29" ht="28.5" x14ac:dyDescent="0.2">
      <c r="A90" s="411" t="s">
        <v>329</v>
      </c>
      <c r="B90" s="248" t="s">
        <v>330</v>
      </c>
      <c r="C90" s="362" t="s">
        <v>138</v>
      </c>
      <c r="D90" s="348" t="s">
        <v>139</v>
      </c>
      <c r="E90" s="348" t="s">
        <v>76</v>
      </c>
      <c r="F90" s="248" t="s">
        <v>109</v>
      </c>
      <c r="G90" s="448"/>
      <c r="H90" s="348"/>
      <c r="I90" s="348" t="s">
        <v>78</v>
      </c>
      <c r="J90" s="449" t="s">
        <v>79</v>
      </c>
      <c r="K90" s="348" t="s">
        <v>78</v>
      </c>
      <c r="L90" s="450" t="s">
        <v>319</v>
      </c>
      <c r="M90" s="364">
        <v>45057</v>
      </c>
      <c r="N90" s="364">
        <v>45057</v>
      </c>
      <c r="O90" s="364"/>
      <c r="P90" s="365"/>
      <c r="Q90" s="366">
        <v>0</v>
      </c>
      <c r="R90" s="366">
        <v>0</v>
      </c>
      <c r="S90" s="367">
        <f t="shared" si="10"/>
        <v>0</v>
      </c>
      <c r="T90" s="248">
        <v>0</v>
      </c>
      <c r="U90" s="366">
        <v>0</v>
      </c>
      <c r="V90" s="248">
        <v>1</v>
      </c>
      <c r="W90" s="366">
        <v>263.87</v>
      </c>
      <c r="X90" s="248">
        <v>0.5</v>
      </c>
      <c r="Y90" s="367">
        <v>263.87</v>
      </c>
      <c r="Z90" s="367">
        <v>263.87</v>
      </c>
      <c r="AA90" s="248" t="s">
        <v>81</v>
      </c>
      <c r="AB90" s="13"/>
      <c r="AC90" s="13"/>
    </row>
    <row r="91" spans="1:29" ht="28.5" x14ac:dyDescent="0.2">
      <c r="A91" s="411" t="s">
        <v>329</v>
      </c>
      <c r="B91" s="248" t="s">
        <v>330</v>
      </c>
      <c r="C91" s="362" t="s">
        <v>141</v>
      </c>
      <c r="D91" s="348" t="s">
        <v>142</v>
      </c>
      <c r="E91" s="348" t="s">
        <v>76</v>
      </c>
      <c r="F91" s="248" t="s">
        <v>109</v>
      </c>
      <c r="G91" s="448"/>
      <c r="H91" s="348"/>
      <c r="I91" s="348" t="s">
        <v>78</v>
      </c>
      <c r="J91" s="449" t="s">
        <v>79</v>
      </c>
      <c r="K91" s="348" t="s">
        <v>78</v>
      </c>
      <c r="L91" s="450" t="s">
        <v>319</v>
      </c>
      <c r="M91" s="364">
        <v>45057</v>
      </c>
      <c r="N91" s="364">
        <v>45057</v>
      </c>
      <c r="O91" s="364"/>
      <c r="P91" s="365"/>
      <c r="Q91" s="366">
        <v>0</v>
      </c>
      <c r="R91" s="366">
        <v>0</v>
      </c>
      <c r="S91" s="367">
        <f t="shared" si="10"/>
        <v>0</v>
      </c>
      <c r="T91" s="248">
        <v>0</v>
      </c>
      <c r="U91" s="366">
        <v>0</v>
      </c>
      <c r="V91" s="248">
        <v>1</v>
      </c>
      <c r="W91" s="366">
        <v>263.87</v>
      </c>
      <c r="X91" s="248">
        <v>0.5</v>
      </c>
      <c r="Y91" s="367">
        <v>263.87</v>
      </c>
      <c r="Z91" s="367">
        <v>263.87</v>
      </c>
      <c r="AA91" s="248" t="s">
        <v>81</v>
      </c>
      <c r="AB91" s="13"/>
      <c r="AC91" s="13"/>
    </row>
    <row r="92" spans="1:29" ht="28.5" x14ac:dyDescent="0.2">
      <c r="A92" s="411" t="s">
        <v>329</v>
      </c>
      <c r="B92" s="248" t="s">
        <v>330</v>
      </c>
      <c r="C92" s="362" t="s">
        <v>197</v>
      </c>
      <c r="D92" s="348" t="s">
        <v>198</v>
      </c>
      <c r="E92" s="348" t="s">
        <v>76</v>
      </c>
      <c r="F92" s="248" t="s">
        <v>109</v>
      </c>
      <c r="G92" s="448"/>
      <c r="H92" s="348"/>
      <c r="I92" s="348" t="s">
        <v>78</v>
      </c>
      <c r="J92" s="449" t="s">
        <v>79</v>
      </c>
      <c r="K92" s="348" t="s">
        <v>78</v>
      </c>
      <c r="L92" s="450" t="s">
        <v>320</v>
      </c>
      <c r="M92" s="364">
        <v>45064</v>
      </c>
      <c r="N92" s="364">
        <v>45064</v>
      </c>
      <c r="O92" s="364"/>
      <c r="P92" s="365"/>
      <c r="Q92" s="366">
        <v>0</v>
      </c>
      <c r="R92" s="366">
        <v>0</v>
      </c>
      <c r="S92" s="367">
        <f t="shared" si="10"/>
        <v>0</v>
      </c>
      <c r="T92" s="248">
        <v>0</v>
      </c>
      <c r="U92" s="366">
        <v>0</v>
      </c>
      <c r="V92" s="248">
        <v>1</v>
      </c>
      <c r="W92" s="366">
        <v>263.87</v>
      </c>
      <c r="X92" s="248">
        <v>0.5</v>
      </c>
      <c r="Y92" s="367">
        <v>263.87</v>
      </c>
      <c r="Z92" s="367">
        <v>263.87</v>
      </c>
      <c r="AA92" s="248" t="s">
        <v>81</v>
      </c>
      <c r="AB92" s="13"/>
      <c r="AC92" s="13"/>
    </row>
    <row r="93" spans="1:29" ht="28.5" x14ac:dyDescent="0.2">
      <c r="A93" s="411" t="s">
        <v>329</v>
      </c>
      <c r="B93" s="248" t="s">
        <v>330</v>
      </c>
      <c r="C93" s="362" t="s">
        <v>123</v>
      </c>
      <c r="D93" s="348" t="s">
        <v>124</v>
      </c>
      <c r="E93" s="348" t="s">
        <v>76</v>
      </c>
      <c r="F93" s="248" t="s">
        <v>109</v>
      </c>
      <c r="G93" s="448"/>
      <c r="H93" s="348"/>
      <c r="I93" s="348" t="s">
        <v>78</v>
      </c>
      <c r="J93" s="449" t="s">
        <v>79</v>
      </c>
      <c r="K93" s="348" t="s">
        <v>78</v>
      </c>
      <c r="L93" s="450" t="s">
        <v>321</v>
      </c>
      <c r="M93" s="364">
        <v>45062</v>
      </c>
      <c r="N93" s="364">
        <v>45062</v>
      </c>
      <c r="O93" s="364"/>
      <c r="P93" s="365"/>
      <c r="Q93" s="366">
        <v>0</v>
      </c>
      <c r="R93" s="366">
        <v>0</v>
      </c>
      <c r="S93" s="367">
        <f t="shared" si="10"/>
        <v>0</v>
      </c>
      <c r="T93" s="248">
        <v>0</v>
      </c>
      <c r="U93" s="366">
        <v>0</v>
      </c>
      <c r="V93" s="248">
        <v>1</v>
      </c>
      <c r="W93" s="366">
        <v>263.87</v>
      </c>
      <c r="X93" s="248">
        <v>0.5</v>
      </c>
      <c r="Y93" s="367">
        <v>263.87</v>
      </c>
      <c r="Z93" s="367">
        <v>263.87</v>
      </c>
      <c r="AA93" s="248" t="s">
        <v>81</v>
      </c>
      <c r="AB93" s="13"/>
      <c r="AC93" s="13"/>
    </row>
    <row r="94" spans="1:29" ht="28.5" x14ac:dyDescent="0.2">
      <c r="A94" s="411" t="s">
        <v>329</v>
      </c>
      <c r="B94" s="248" t="s">
        <v>330</v>
      </c>
      <c r="C94" s="362" t="s">
        <v>151</v>
      </c>
      <c r="D94" s="348" t="s">
        <v>152</v>
      </c>
      <c r="E94" s="348" t="s">
        <v>76</v>
      </c>
      <c r="F94" s="248" t="s">
        <v>109</v>
      </c>
      <c r="G94" s="448"/>
      <c r="H94" s="348"/>
      <c r="I94" s="348" t="s">
        <v>78</v>
      </c>
      <c r="J94" s="449" t="s">
        <v>79</v>
      </c>
      <c r="K94" s="348" t="s">
        <v>78</v>
      </c>
      <c r="L94" s="450" t="s">
        <v>321</v>
      </c>
      <c r="M94" s="364">
        <v>45062</v>
      </c>
      <c r="N94" s="364">
        <v>45062</v>
      </c>
      <c r="O94" s="364"/>
      <c r="P94" s="365"/>
      <c r="Q94" s="366">
        <v>0</v>
      </c>
      <c r="R94" s="366">
        <v>0</v>
      </c>
      <c r="S94" s="367">
        <f t="shared" si="10"/>
        <v>0</v>
      </c>
      <c r="T94" s="248">
        <v>0</v>
      </c>
      <c r="U94" s="366">
        <v>0</v>
      </c>
      <c r="V94" s="248">
        <v>1</v>
      </c>
      <c r="W94" s="366">
        <v>263.87</v>
      </c>
      <c r="X94" s="248">
        <v>0.5</v>
      </c>
      <c r="Y94" s="367">
        <v>263.87</v>
      </c>
      <c r="Z94" s="367">
        <v>263.87</v>
      </c>
      <c r="AA94" s="248" t="s">
        <v>81</v>
      </c>
      <c r="AB94" s="13"/>
      <c r="AC94" s="13"/>
    </row>
    <row r="95" spans="1:29" ht="28.5" x14ac:dyDescent="0.2">
      <c r="A95" s="411" t="s">
        <v>329</v>
      </c>
      <c r="B95" s="248" t="s">
        <v>330</v>
      </c>
      <c r="C95" s="362" t="s">
        <v>203</v>
      </c>
      <c r="D95" s="348" t="s">
        <v>204</v>
      </c>
      <c r="E95" s="348" t="s">
        <v>76</v>
      </c>
      <c r="F95" s="248" t="s">
        <v>109</v>
      </c>
      <c r="G95" s="448"/>
      <c r="H95" s="348"/>
      <c r="I95" s="348" t="s">
        <v>78</v>
      </c>
      <c r="J95" s="449" t="s">
        <v>79</v>
      </c>
      <c r="K95" s="348" t="s">
        <v>78</v>
      </c>
      <c r="L95" s="450" t="s">
        <v>320</v>
      </c>
      <c r="M95" s="364">
        <v>45064</v>
      </c>
      <c r="N95" s="364">
        <v>45064</v>
      </c>
      <c r="O95" s="364"/>
      <c r="P95" s="365"/>
      <c r="Q95" s="366">
        <v>0</v>
      </c>
      <c r="R95" s="366">
        <v>0</v>
      </c>
      <c r="S95" s="367">
        <f>Q95+R95</f>
        <v>0</v>
      </c>
      <c r="T95" s="248">
        <v>0</v>
      </c>
      <c r="U95" s="366">
        <v>0</v>
      </c>
      <c r="V95" s="248">
        <v>1</v>
      </c>
      <c r="W95" s="366">
        <v>263.87</v>
      </c>
      <c r="X95" s="248">
        <v>0.5</v>
      </c>
      <c r="Y95" s="367">
        <v>263.87</v>
      </c>
      <c r="Z95" s="367">
        <v>263.87</v>
      </c>
      <c r="AA95" s="248" t="s">
        <v>81</v>
      </c>
      <c r="AB95" s="13"/>
      <c r="AC95" s="13"/>
    </row>
    <row r="96" spans="1:29" ht="57" x14ac:dyDescent="0.2">
      <c r="A96" s="411" t="s">
        <v>329</v>
      </c>
      <c r="B96" s="248" t="s">
        <v>424</v>
      </c>
      <c r="C96" s="362" t="s">
        <v>385</v>
      </c>
      <c r="D96" s="248">
        <v>1878760</v>
      </c>
      <c r="E96" s="248" t="s">
        <v>386</v>
      </c>
      <c r="F96" s="248" t="s">
        <v>6</v>
      </c>
      <c r="G96" s="261" t="s">
        <v>371</v>
      </c>
      <c r="H96" s="248" t="s">
        <v>372</v>
      </c>
      <c r="I96" s="248" t="s">
        <v>78</v>
      </c>
      <c r="J96" s="250" t="s">
        <v>79</v>
      </c>
      <c r="K96" s="248" t="s">
        <v>78</v>
      </c>
      <c r="L96" s="275" t="s">
        <v>335</v>
      </c>
      <c r="M96" s="276"/>
      <c r="N96" s="276"/>
      <c r="O96" s="276"/>
      <c r="P96" s="366"/>
      <c r="Q96" s="366">
        <v>0</v>
      </c>
      <c r="R96" s="366">
        <v>0</v>
      </c>
      <c r="S96" s="367">
        <f t="shared" ref="S96:S102" si="11">Q96+R96</f>
        <v>0</v>
      </c>
      <c r="T96" s="248">
        <v>0</v>
      </c>
      <c r="U96" s="366">
        <v>0</v>
      </c>
      <c r="V96" s="248">
        <v>7</v>
      </c>
      <c r="W96" s="366">
        <v>263.87</v>
      </c>
      <c r="X96" s="399">
        <v>1847.09</v>
      </c>
      <c r="Y96" s="367">
        <f t="shared" ref="Y96:Y137" si="12">(T96*U96)+(V96*W96)</f>
        <v>1847.0900000000001</v>
      </c>
      <c r="Z96" s="367">
        <f t="shared" ref="Z96:Z103" si="13">S96+Y96</f>
        <v>1847.0900000000001</v>
      </c>
      <c r="AA96" s="248" t="s">
        <v>81</v>
      </c>
      <c r="AB96" s="13"/>
      <c r="AC96" s="13"/>
    </row>
    <row r="97" spans="1:29" ht="57" x14ac:dyDescent="0.2">
      <c r="A97" s="411" t="s">
        <v>329</v>
      </c>
      <c r="B97" s="248" t="s">
        <v>424</v>
      </c>
      <c r="C97" s="362" t="s">
        <v>429</v>
      </c>
      <c r="D97" s="248">
        <v>1780522</v>
      </c>
      <c r="E97" s="248" t="s">
        <v>369</v>
      </c>
      <c r="F97" s="248" t="s">
        <v>6</v>
      </c>
      <c r="G97" s="261" t="s">
        <v>371</v>
      </c>
      <c r="H97" s="248" t="s">
        <v>372</v>
      </c>
      <c r="I97" s="248" t="s">
        <v>78</v>
      </c>
      <c r="J97" s="250" t="s">
        <v>79</v>
      </c>
      <c r="K97" s="248" t="s">
        <v>78</v>
      </c>
      <c r="L97" s="275" t="s">
        <v>335</v>
      </c>
      <c r="M97" s="276"/>
      <c r="N97" s="276"/>
      <c r="O97" s="276"/>
      <c r="P97" s="366"/>
      <c r="Q97" s="366">
        <v>0</v>
      </c>
      <c r="R97" s="366">
        <v>0</v>
      </c>
      <c r="S97" s="367">
        <f t="shared" si="11"/>
        <v>0</v>
      </c>
      <c r="T97" s="248">
        <v>0</v>
      </c>
      <c r="U97" s="366">
        <v>0</v>
      </c>
      <c r="V97" s="248">
        <v>7</v>
      </c>
      <c r="W97" s="366">
        <v>263.87</v>
      </c>
      <c r="X97" s="399">
        <v>1847.09</v>
      </c>
      <c r="Y97" s="367">
        <f t="shared" si="12"/>
        <v>1847.0900000000001</v>
      </c>
      <c r="Z97" s="367">
        <f t="shared" si="13"/>
        <v>1847.0900000000001</v>
      </c>
      <c r="AA97" s="248" t="s">
        <v>81</v>
      </c>
      <c r="AB97" s="13"/>
      <c r="AC97" s="13"/>
    </row>
    <row r="98" spans="1:29" ht="57" x14ac:dyDescent="0.2">
      <c r="A98" s="411" t="s">
        <v>329</v>
      </c>
      <c r="B98" s="248" t="s">
        <v>424</v>
      </c>
      <c r="C98" s="362" t="s">
        <v>460</v>
      </c>
      <c r="D98" s="248">
        <v>3400794</v>
      </c>
      <c r="E98" s="248" t="s">
        <v>369</v>
      </c>
      <c r="F98" s="248" t="s">
        <v>6</v>
      </c>
      <c r="G98" s="261" t="s">
        <v>371</v>
      </c>
      <c r="H98" s="248" t="s">
        <v>372</v>
      </c>
      <c r="I98" s="248" t="s">
        <v>78</v>
      </c>
      <c r="J98" s="250" t="s">
        <v>79</v>
      </c>
      <c r="K98" s="248" t="s">
        <v>78</v>
      </c>
      <c r="L98" s="275" t="s">
        <v>335</v>
      </c>
      <c r="M98" s="276"/>
      <c r="N98" s="276"/>
      <c r="O98" s="276"/>
      <c r="P98" s="366"/>
      <c r="Q98" s="366">
        <v>0</v>
      </c>
      <c r="R98" s="366">
        <v>0</v>
      </c>
      <c r="S98" s="367">
        <f t="shared" si="11"/>
        <v>0</v>
      </c>
      <c r="T98" s="248">
        <v>0</v>
      </c>
      <c r="U98" s="366">
        <v>0</v>
      </c>
      <c r="V98" s="248">
        <v>7</v>
      </c>
      <c r="W98" s="366">
        <v>263.87</v>
      </c>
      <c r="X98" s="399">
        <v>1847.09</v>
      </c>
      <c r="Y98" s="367">
        <f t="shared" si="12"/>
        <v>1847.0900000000001</v>
      </c>
      <c r="Z98" s="367">
        <f t="shared" si="13"/>
        <v>1847.0900000000001</v>
      </c>
      <c r="AA98" s="248" t="s">
        <v>81</v>
      </c>
      <c r="AB98" s="13"/>
      <c r="AC98" s="13"/>
    </row>
    <row r="99" spans="1:29" ht="57" x14ac:dyDescent="0.2">
      <c r="A99" s="411" t="s">
        <v>329</v>
      </c>
      <c r="B99" s="248" t="s">
        <v>424</v>
      </c>
      <c r="C99" s="362" t="s">
        <v>427</v>
      </c>
      <c r="D99" s="248">
        <v>1600455</v>
      </c>
      <c r="E99" s="248" t="s">
        <v>369</v>
      </c>
      <c r="F99" s="248" t="s">
        <v>6</v>
      </c>
      <c r="G99" s="261" t="s">
        <v>371</v>
      </c>
      <c r="H99" s="248" t="s">
        <v>372</v>
      </c>
      <c r="I99" s="248" t="s">
        <v>78</v>
      </c>
      <c r="J99" s="250" t="s">
        <v>79</v>
      </c>
      <c r="K99" s="248" t="s">
        <v>78</v>
      </c>
      <c r="L99" s="275" t="s">
        <v>335</v>
      </c>
      <c r="M99" s="276"/>
      <c r="N99" s="276"/>
      <c r="O99" s="276"/>
      <c r="P99" s="366"/>
      <c r="Q99" s="366">
        <v>0</v>
      </c>
      <c r="R99" s="366">
        <v>0</v>
      </c>
      <c r="S99" s="367">
        <f t="shared" si="11"/>
        <v>0</v>
      </c>
      <c r="T99" s="248">
        <v>0</v>
      </c>
      <c r="U99" s="366">
        <v>0</v>
      </c>
      <c r="V99" s="248">
        <v>7</v>
      </c>
      <c r="W99" s="366">
        <v>263.87</v>
      </c>
      <c r="X99" s="399">
        <v>1847.09</v>
      </c>
      <c r="Y99" s="367">
        <f t="shared" si="12"/>
        <v>1847.0900000000001</v>
      </c>
      <c r="Z99" s="367">
        <f t="shared" si="13"/>
        <v>1847.0900000000001</v>
      </c>
      <c r="AA99" s="248" t="s">
        <v>81</v>
      </c>
      <c r="AB99" s="13"/>
      <c r="AC99" s="13"/>
    </row>
    <row r="100" spans="1:29" ht="57" x14ac:dyDescent="0.2">
      <c r="A100" s="411" t="s">
        <v>329</v>
      </c>
      <c r="B100" s="248" t="s">
        <v>424</v>
      </c>
      <c r="C100" s="362" t="s">
        <v>382</v>
      </c>
      <c r="D100" s="248">
        <v>1866532</v>
      </c>
      <c r="E100" s="248" t="s">
        <v>369</v>
      </c>
      <c r="F100" s="248" t="s">
        <v>6</v>
      </c>
      <c r="G100" s="261" t="s">
        <v>371</v>
      </c>
      <c r="H100" s="248" t="s">
        <v>372</v>
      </c>
      <c r="I100" s="248" t="s">
        <v>78</v>
      </c>
      <c r="J100" s="250" t="s">
        <v>79</v>
      </c>
      <c r="K100" s="248" t="s">
        <v>78</v>
      </c>
      <c r="L100" s="275" t="s">
        <v>335</v>
      </c>
      <c r="M100" s="276"/>
      <c r="N100" s="276"/>
      <c r="O100" s="276"/>
      <c r="P100" s="366"/>
      <c r="Q100" s="366">
        <v>0</v>
      </c>
      <c r="R100" s="366">
        <v>0</v>
      </c>
      <c r="S100" s="367">
        <f t="shared" si="11"/>
        <v>0</v>
      </c>
      <c r="T100" s="248">
        <v>0</v>
      </c>
      <c r="U100" s="366">
        <v>0</v>
      </c>
      <c r="V100" s="248">
        <v>9</v>
      </c>
      <c r="W100" s="366">
        <v>263.87</v>
      </c>
      <c r="X100" s="399">
        <v>2374.83</v>
      </c>
      <c r="Y100" s="367">
        <f t="shared" si="12"/>
        <v>2374.83</v>
      </c>
      <c r="Z100" s="367">
        <f t="shared" si="13"/>
        <v>2374.83</v>
      </c>
      <c r="AA100" s="248" t="s">
        <v>81</v>
      </c>
      <c r="AB100" s="13"/>
      <c r="AC100" s="13"/>
    </row>
    <row r="101" spans="1:29" ht="57" x14ac:dyDescent="0.2">
      <c r="A101" s="411" t="s">
        <v>329</v>
      </c>
      <c r="B101" s="248" t="s">
        <v>424</v>
      </c>
      <c r="C101" s="362" t="s">
        <v>381</v>
      </c>
      <c r="D101" s="248">
        <v>1877321</v>
      </c>
      <c r="E101" s="248" t="s">
        <v>369</v>
      </c>
      <c r="F101" s="248" t="s">
        <v>6</v>
      </c>
      <c r="G101" s="261" t="s">
        <v>371</v>
      </c>
      <c r="H101" s="248" t="s">
        <v>372</v>
      </c>
      <c r="I101" s="248" t="s">
        <v>78</v>
      </c>
      <c r="J101" s="250" t="s">
        <v>79</v>
      </c>
      <c r="K101" s="248" t="s">
        <v>78</v>
      </c>
      <c r="L101" s="275" t="s">
        <v>335</v>
      </c>
      <c r="M101" s="276"/>
      <c r="N101" s="276"/>
      <c r="O101" s="276"/>
      <c r="P101" s="366"/>
      <c r="Q101" s="366">
        <v>0</v>
      </c>
      <c r="R101" s="366">
        <v>0</v>
      </c>
      <c r="S101" s="367">
        <f t="shared" si="11"/>
        <v>0</v>
      </c>
      <c r="T101" s="248">
        <v>0</v>
      </c>
      <c r="U101" s="366">
        <v>0</v>
      </c>
      <c r="V101" s="248">
        <v>9</v>
      </c>
      <c r="W101" s="366">
        <v>263.87</v>
      </c>
      <c r="X101" s="399">
        <v>2374.83</v>
      </c>
      <c r="Y101" s="367">
        <f t="shared" si="12"/>
        <v>2374.83</v>
      </c>
      <c r="Z101" s="367">
        <f t="shared" si="13"/>
        <v>2374.83</v>
      </c>
      <c r="AA101" s="248" t="s">
        <v>81</v>
      </c>
      <c r="AB101" s="13"/>
      <c r="AC101" s="13"/>
    </row>
    <row r="102" spans="1:29" ht="57" x14ac:dyDescent="0.2">
      <c r="A102" s="411" t="s">
        <v>329</v>
      </c>
      <c r="B102" s="248" t="s">
        <v>424</v>
      </c>
      <c r="C102" s="362" t="s">
        <v>380</v>
      </c>
      <c r="D102" s="248">
        <v>1711024</v>
      </c>
      <c r="E102" s="248" t="s">
        <v>369</v>
      </c>
      <c r="F102" s="248" t="s">
        <v>6</v>
      </c>
      <c r="G102" s="261" t="s">
        <v>371</v>
      </c>
      <c r="H102" s="248" t="s">
        <v>372</v>
      </c>
      <c r="I102" s="248" t="s">
        <v>78</v>
      </c>
      <c r="J102" s="250" t="s">
        <v>79</v>
      </c>
      <c r="K102" s="248" t="s">
        <v>78</v>
      </c>
      <c r="L102" s="275" t="s">
        <v>335</v>
      </c>
      <c r="M102" s="276"/>
      <c r="N102" s="276"/>
      <c r="O102" s="276"/>
      <c r="P102" s="366"/>
      <c r="Q102" s="366">
        <v>0</v>
      </c>
      <c r="R102" s="366">
        <v>0</v>
      </c>
      <c r="S102" s="367">
        <f t="shared" si="11"/>
        <v>0</v>
      </c>
      <c r="T102" s="248">
        <v>0</v>
      </c>
      <c r="U102" s="366">
        <v>0</v>
      </c>
      <c r="V102" s="248">
        <v>8</v>
      </c>
      <c r="W102" s="366">
        <v>263.87</v>
      </c>
      <c r="X102" s="399">
        <v>2110.96</v>
      </c>
      <c r="Y102" s="367">
        <f t="shared" si="12"/>
        <v>2110.96</v>
      </c>
      <c r="Z102" s="367">
        <f t="shared" si="13"/>
        <v>2110.96</v>
      </c>
      <c r="AA102" s="248" t="s">
        <v>81</v>
      </c>
      <c r="AB102" s="13"/>
      <c r="AC102" s="13"/>
    </row>
    <row r="103" spans="1:29" ht="57" x14ac:dyDescent="0.2">
      <c r="A103" s="411" t="s">
        <v>329</v>
      </c>
      <c r="B103" s="248" t="s">
        <v>424</v>
      </c>
      <c r="C103" s="362" t="s">
        <v>379</v>
      </c>
      <c r="D103" s="248">
        <v>1877305</v>
      </c>
      <c r="E103" s="248" t="s">
        <v>369</v>
      </c>
      <c r="F103" s="248" t="s">
        <v>6</v>
      </c>
      <c r="G103" s="261" t="s">
        <v>371</v>
      </c>
      <c r="H103" s="248" t="s">
        <v>372</v>
      </c>
      <c r="I103" s="248" t="s">
        <v>78</v>
      </c>
      <c r="J103" s="250" t="s">
        <v>79</v>
      </c>
      <c r="K103" s="248" t="s">
        <v>78</v>
      </c>
      <c r="L103" s="275" t="s">
        <v>335</v>
      </c>
      <c r="M103" s="276"/>
      <c r="N103" s="276"/>
      <c r="O103" s="276"/>
      <c r="P103" s="366"/>
      <c r="Q103" s="366">
        <v>0</v>
      </c>
      <c r="R103" s="366">
        <v>0</v>
      </c>
      <c r="S103" s="367">
        <f>-S102</f>
        <v>0</v>
      </c>
      <c r="T103" s="248">
        <v>0</v>
      </c>
      <c r="U103" s="366">
        <v>0</v>
      </c>
      <c r="V103" s="248">
        <v>8</v>
      </c>
      <c r="W103" s="366">
        <v>263.87</v>
      </c>
      <c r="X103" s="399">
        <v>2110.96</v>
      </c>
      <c r="Y103" s="367">
        <f t="shared" si="12"/>
        <v>2110.96</v>
      </c>
      <c r="Z103" s="367">
        <f t="shared" si="13"/>
        <v>2110.96</v>
      </c>
      <c r="AA103" s="248" t="s">
        <v>81</v>
      </c>
      <c r="AB103" s="13"/>
      <c r="AC103" s="13"/>
    </row>
    <row r="104" spans="1:29" ht="57" x14ac:dyDescent="0.2">
      <c r="A104" s="411" t="s">
        <v>329</v>
      </c>
      <c r="B104" s="248" t="s">
        <v>424</v>
      </c>
      <c r="C104" s="362" t="s">
        <v>383</v>
      </c>
      <c r="D104" s="248">
        <v>1110659</v>
      </c>
      <c r="E104" s="248" t="s">
        <v>369</v>
      </c>
      <c r="F104" s="248" t="s">
        <v>6</v>
      </c>
      <c r="G104" s="261" t="s">
        <v>371</v>
      </c>
      <c r="H104" s="248" t="s">
        <v>372</v>
      </c>
      <c r="I104" s="248" t="s">
        <v>78</v>
      </c>
      <c r="J104" s="250" t="s">
        <v>79</v>
      </c>
      <c r="K104" s="248" t="s">
        <v>78</v>
      </c>
      <c r="L104" s="275" t="s">
        <v>335</v>
      </c>
      <c r="M104" s="276"/>
      <c r="N104" s="276"/>
      <c r="O104" s="276"/>
      <c r="P104" s="366"/>
      <c r="Q104" s="366">
        <v>0</v>
      </c>
      <c r="R104" s="366">
        <v>0</v>
      </c>
      <c r="S104" s="366">
        <v>0</v>
      </c>
      <c r="T104" s="248">
        <v>0</v>
      </c>
      <c r="U104" s="366">
        <v>0</v>
      </c>
      <c r="V104" s="248">
        <v>7</v>
      </c>
      <c r="W104" s="366">
        <v>263.87</v>
      </c>
      <c r="X104" s="399">
        <v>1847.09</v>
      </c>
      <c r="Y104" s="367">
        <f t="shared" si="12"/>
        <v>1847.0900000000001</v>
      </c>
      <c r="Z104" s="367">
        <v>1847.09</v>
      </c>
      <c r="AA104" s="248" t="s">
        <v>81</v>
      </c>
      <c r="AB104" s="13"/>
      <c r="AC104" s="13"/>
    </row>
    <row r="105" spans="1:29" ht="57" x14ac:dyDescent="0.2">
      <c r="A105" s="411" t="s">
        <v>329</v>
      </c>
      <c r="B105" s="248" t="s">
        <v>424</v>
      </c>
      <c r="C105" s="362" t="s">
        <v>428</v>
      </c>
      <c r="D105" s="248">
        <v>1780450</v>
      </c>
      <c r="E105" s="248" t="s">
        <v>369</v>
      </c>
      <c r="F105" s="248" t="s">
        <v>6</v>
      </c>
      <c r="G105" s="261" t="s">
        <v>371</v>
      </c>
      <c r="H105" s="248" t="s">
        <v>372</v>
      </c>
      <c r="I105" s="248" t="s">
        <v>78</v>
      </c>
      <c r="J105" s="250" t="s">
        <v>79</v>
      </c>
      <c r="K105" s="248" t="s">
        <v>78</v>
      </c>
      <c r="L105" s="275" t="s">
        <v>335</v>
      </c>
      <c r="M105" s="276"/>
      <c r="N105" s="276"/>
      <c r="O105" s="276"/>
      <c r="P105" s="366"/>
      <c r="Q105" s="366">
        <v>0</v>
      </c>
      <c r="R105" s="366">
        <v>0</v>
      </c>
      <c r="S105" s="366">
        <v>0</v>
      </c>
      <c r="T105" s="248">
        <v>0</v>
      </c>
      <c r="U105" s="366">
        <v>0</v>
      </c>
      <c r="V105" s="248">
        <v>7</v>
      </c>
      <c r="W105" s="366">
        <v>263.87</v>
      </c>
      <c r="X105" s="399">
        <v>1847.09</v>
      </c>
      <c r="Y105" s="367">
        <f t="shared" si="12"/>
        <v>1847.0900000000001</v>
      </c>
      <c r="Z105" s="367">
        <v>1847.09</v>
      </c>
      <c r="AA105" s="248" t="s">
        <v>81</v>
      </c>
      <c r="AB105" s="13"/>
      <c r="AC105" s="13"/>
    </row>
    <row r="106" spans="1:29" ht="57" x14ac:dyDescent="0.2">
      <c r="A106" s="411" t="s">
        <v>329</v>
      </c>
      <c r="B106" s="248" t="s">
        <v>424</v>
      </c>
      <c r="C106" s="362" t="s">
        <v>426</v>
      </c>
      <c r="D106" s="248">
        <v>1780395</v>
      </c>
      <c r="E106" s="248" t="s">
        <v>369</v>
      </c>
      <c r="F106" s="248" t="s">
        <v>6</v>
      </c>
      <c r="G106" s="261" t="s">
        <v>371</v>
      </c>
      <c r="H106" s="248" t="s">
        <v>372</v>
      </c>
      <c r="I106" s="248" t="s">
        <v>78</v>
      </c>
      <c r="J106" s="250" t="s">
        <v>79</v>
      </c>
      <c r="K106" s="248" t="s">
        <v>78</v>
      </c>
      <c r="L106" s="275" t="s">
        <v>335</v>
      </c>
      <c r="M106" s="276"/>
      <c r="N106" s="276"/>
      <c r="O106" s="276"/>
      <c r="P106" s="366"/>
      <c r="Q106" s="366">
        <v>0</v>
      </c>
      <c r="R106" s="366">
        <v>0</v>
      </c>
      <c r="S106" s="366">
        <v>0</v>
      </c>
      <c r="T106" s="248">
        <v>0</v>
      </c>
      <c r="U106" s="366">
        <v>0</v>
      </c>
      <c r="V106" s="248">
        <v>7</v>
      </c>
      <c r="W106" s="366">
        <v>263.87</v>
      </c>
      <c r="X106" s="399">
        <v>1847.09</v>
      </c>
      <c r="Y106" s="367">
        <f t="shared" si="12"/>
        <v>1847.0900000000001</v>
      </c>
      <c r="Z106" s="367">
        <v>1847.09</v>
      </c>
      <c r="AA106" s="248" t="s">
        <v>81</v>
      </c>
      <c r="AB106" s="13"/>
      <c r="AC106" s="13"/>
    </row>
    <row r="107" spans="1:29" ht="57" x14ac:dyDescent="0.2">
      <c r="A107" s="411" t="s">
        <v>329</v>
      </c>
      <c r="B107" s="248" t="s">
        <v>424</v>
      </c>
      <c r="C107" s="362" t="s">
        <v>432</v>
      </c>
      <c r="D107" s="248">
        <v>1867024</v>
      </c>
      <c r="E107" s="248" t="s">
        <v>369</v>
      </c>
      <c r="F107" s="248" t="s">
        <v>6</v>
      </c>
      <c r="G107" s="261" t="s">
        <v>371</v>
      </c>
      <c r="H107" s="248" t="s">
        <v>372</v>
      </c>
      <c r="I107" s="248" t="s">
        <v>78</v>
      </c>
      <c r="J107" s="250" t="s">
        <v>79</v>
      </c>
      <c r="K107" s="248" t="s">
        <v>78</v>
      </c>
      <c r="L107" s="275" t="s">
        <v>335</v>
      </c>
      <c r="M107" s="276"/>
      <c r="N107" s="276"/>
      <c r="O107" s="276"/>
      <c r="P107" s="366"/>
      <c r="Q107" s="366">
        <v>0</v>
      </c>
      <c r="R107" s="366">
        <v>0</v>
      </c>
      <c r="S107" s="367">
        <v>0</v>
      </c>
      <c r="T107" s="248">
        <v>0</v>
      </c>
      <c r="U107" s="366">
        <v>0</v>
      </c>
      <c r="V107" s="248">
        <v>7</v>
      </c>
      <c r="W107" s="366">
        <v>263.87</v>
      </c>
      <c r="X107" s="399">
        <v>1847.09</v>
      </c>
      <c r="Y107" s="367">
        <f t="shared" si="12"/>
        <v>1847.0900000000001</v>
      </c>
      <c r="Z107" s="367">
        <v>1847.09</v>
      </c>
      <c r="AA107" s="248" t="s">
        <v>81</v>
      </c>
      <c r="AB107" s="13"/>
      <c r="AC107" s="13"/>
    </row>
    <row r="108" spans="1:29" ht="57" x14ac:dyDescent="0.2">
      <c r="A108" s="411" t="s">
        <v>329</v>
      </c>
      <c r="B108" s="248" t="s">
        <v>424</v>
      </c>
      <c r="C108" s="362" t="s">
        <v>387</v>
      </c>
      <c r="D108" s="248">
        <v>1877674</v>
      </c>
      <c r="E108" s="248" t="s">
        <v>386</v>
      </c>
      <c r="F108" s="248" t="s">
        <v>6</v>
      </c>
      <c r="G108" s="261" t="s">
        <v>371</v>
      </c>
      <c r="H108" s="248" t="s">
        <v>372</v>
      </c>
      <c r="I108" s="248" t="s">
        <v>78</v>
      </c>
      <c r="J108" s="250" t="s">
        <v>79</v>
      </c>
      <c r="K108" s="248" t="s">
        <v>78</v>
      </c>
      <c r="L108" s="275" t="s">
        <v>140</v>
      </c>
      <c r="M108" s="276"/>
      <c r="N108" s="276"/>
      <c r="O108" s="276"/>
      <c r="P108" s="366"/>
      <c r="Q108" s="366">
        <v>0</v>
      </c>
      <c r="R108" s="366">
        <v>0</v>
      </c>
      <c r="S108" s="366">
        <v>0</v>
      </c>
      <c r="T108" s="248">
        <v>0</v>
      </c>
      <c r="U108" s="366">
        <v>0</v>
      </c>
      <c r="V108" s="248">
        <v>7</v>
      </c>
      <c r="W108" s="366">
        <v>263.87</v>
      </c>
      <c r="X108" s="399">
        <v>1847.09</v>
      </c>
      <c r="Y108" s="367">
        <f t="shared" si="12"/>
        <v>1847.0900000000001</v>
      </c>
      <c r="Z108" s="367">
        <v>1847.09</v>
      </c>
      <c r="AA108" s="248" t="s">
        <v>81</v>
      </c>
      <c r="AB108" s="13"/>
      <c r="AC108" s="13"/>
    </row>
    <row r="109" spans="1:29" ht="57" x14ac:dyDescent="0.2">
      <c r="A109" s="411" t="s">
        <v>329</v>
      </c>
      <c r="B109" s="248" t="s">
        <v>424</v>
      </c>
      <c r="C109" s="362" t="s">
        <v>438</v>
      </c>
      <c r="D109" s="248">
        <v>1878387</v>
      </c>
      <c r="E109" s="248" t="s">
        <v>369</v>
      </c>
      <c r="F109" s="248" t="s">
        <v>6</v>
      </c>
      <c r="G109" s="261" t="s">
        <v>371</v>
      </c>
      <c r="H109" s="248" t="s">
        <v>372</v>
      </c>
      <c r="I109" s="248" t="s">
        <v>78</v>
      </c>
      <c r="J109" s="250" t="s">
        <v>79</v>
      </c>
      <c r="K109" s="248" t="s">
        <v>78</v>
      </c>
      <c r="L109" s="275" t="s">
        <v>140</v>
      </c>
      <c r="M109" s="276"/>
      <c r="N109" s="276"/>
      <c r="O109" s="276"/>
      <c r="P109" s="366"/>
      <c r="Q109" s="366">
        <v>0</v>
      </c>
      <c r="R109" s="366">
        <v>0</v>
      </c>
      <c r="S109" s="366">
        <v>0</v>
      </c>
      <c r="T109" s="248">
        <v>0</v>
      </c>
      <c r="U109" s="366">
        <v>0</v>
      </c>
      <c r="V109" s="248">
        <v>7</v>
      </c>
      <c r="W109" s="366">
        <v>263.87</v>
      </c>
      <c r="X109" s="399">
        <f>(V109*W109)</f>
        <v>1847.0900000000001</v>
      </c>
      <c r="Y109" s="367">
        <f t="shared" si="12"/>
        <v>1847.0900000000001</v>
      </c>
      <c r="Z109" s="367">
        <v>1847.09</v>
      </c>
      <c r="AA109" s="248" t="s">
        <v>81</v>
      </c>
      <c r="AB109" s="13"/>
      <c r="AC109" s="13"/>
    </row>
    <row r="110" spans="1:29" ht="57" x14ac:dyDescent="0.2">
      <c r="A110" s="411" t="s">
        <v>329</v>
      </c>
      <c r="B110" s="248" t="s">
        <v>424</v>
      </c>
      <c r="C110" s="362" t="s">
        <v>461</v>
      </c>
      <c r="D110" s="248">
        <v>1880330</v>
      </c>
      <c r="E110" s="248" t="s">
        <v>369</v>
      </c>
      <c r="F110" s="248" t="s">
        <v>6</v>
      </c>
      <c r="G110" s="261" t="s">
        <v>371</v>
      </c>
      <c r="H110" s="248" t="s">
        <v>372</v>
      </c>
      <c r="I110" s="248" t="s">
        <v>78</v>
      </c>
      <c r="J110" s="250" t="s">
        <v>79</v>
      </c>
      <c r="K110" s="248" t="s">
        <v>78</v>
      </c>
      <c r="L110" s="275" t="s">
        <v>140</v>
      </c>
      <c r="M110" s="276"/>
      <c r="N110" s="276"/>
      <c r="O110" s="276"/>
      <c r="P110" s="366"/>
      <c r="Q110" s="366">
        <v>0</v>
      </c>
      <c r="R110" s="366">
        <v>0</v>
      </c>
      <c r="S110" s="366">
        <v>0</v>
      </c>
      <c r="T110" s="248">
        <v>0</v>
      </c>
      <c r="U110" s="366">
        <v>0</v>
      </c>
      <c r="V110" s="248">
        <v>7</v>
      </c>
      <c r="W110" s="366">
        <v>263.87</v>
      </c>
      <c r="X110" s="399">
        <v>1847.09</v>
      </c>
      <c r="Y110" s="367">
        <f t="shared" si="12"/>
        <v>1847.0900000000001</v>
      </c>
      <c r="Z110" s="367">
        <v>1847.09</v>
      </c>
      <c r="AA110" s="248" t="s">
        <v>81</v>
      </c>
      <c r="AB110" s="13"/>
      <c r="AC110" s="13"/>
    </row>
    <row r="111" spans="1:29" ht="57" x14ac:dyDescent="0.2">
      <c r="A111" s="411" t="s">
        <v>329</v>
      </c>
      <c r="B111" s="248" t="s">
        <v>424</v>
      </c>
      <c r="C111" s="362" t="s">
        <v>400</v>
      </c>
      <c r="D111" s="248">
        <v>1866796</v>
      </c>
      <c r="E111" s="248" t="s">
        <v>369</v>
      </c>
      <c r="F111" s="248" t="s">
        <v>6</v>
      </c>
      <c r="G111" s="261" t="s">
        <v>371</v>
      </c>
      <c r="H111" s="248" t="s">
        <v>372</v>
      </c>
      <c r="I111" s="248" t="s">
        <v>78</v>
      </c>
      <c r="J111" s="250" t="s">
        <v>79</v>
      </c>
      <c r="K111" s="248" t="s">
        <v>78</v>
      </c>
      <c r="L111" s="275" t="s">
        <v>140</v>
      </c>
      <c r="M111" s="276"/>
      <c r="N111" s="276"/>
      <c r="O111" s="276"/>
      <c r="P111" s="366"/>
      <c r="Q111" s="366">
        <v>0</v>
      </c>
      <c r="R111" s="366">
        <v>0</v>
      </c>
      <c r="S111" s="366">
        <v>0</v>
      </c>
      <c r="T111" s="248">
        <v>0</v>
      </c>
      <c r="U111" s="366">
        <v>0</v>
      </c>
      <c r="V111" s="248">
        <v>7</v>
      </c>
      <c r="W111" s="366">
        <v>263.87</v>
      </c>
      <c r="X111" s="399">
        <v>1847.09</v>
      </c>
      <c r="Y111" s="367">
        <f t="shared" si="12"/>
        <v>1847.0900000000001</v>
      </c>
      <c r="Z111" s="367">
        <v>1847.09</v>
      </c>
      <c r="AA111" s="248" t="s">
        <v>81</v>
      </c>
      <c r="AB111" s="13"/>
      <c r="AC111" s="13"/>
    </row>
    <row r="112" spans="1:29" ht="57" x14ac:dyDescent="0.2">
      <c r="A112" s="411" t="s">
        <v>329</v>
      </c>
      <c r="B112" s="248" t="s">
        <v>424</v>
      </c>
      <c r="C112" s="362" t="s">
        <v>462</v>
      </c>
      <c r="D112" s="248">
        <v>1878638</v>
      </c>
      <c r="E112" s="248" t="s">
        <v>369</v>
      </c>
      <c r="F112" s="248" t="s">
        <v>6</v>
      </c>
      <c r="G112" s="261" t="s">
        <v>371</v>
      </c>
      <c r="H112" s="248" t="s">
        <v>372</v>
      </c>
      <c r="I112" s="248" t="s">
        <v>78</v>
      </c>
      <c r="J112" s="250" t="s">
        <v>79</v>
      </c>
      <c r="K112" s="248" t="s">
        <v>78</v>
      </c>
      <c r="L112" s="275" t="s">
        <v>140</v>
      </c>
      <c r="M112" s="276"/>
      <c r="N112" s="276"/>
      <c r="O112" s="276"/>
      <c r="P112" s="366"/>
      <c r="Q112" s="366">
        <v>0</v>
      </c>
      <c r="R112" s="366">
        <v>0</v>
      </c>
      <c r="S112" s="366">
        <v>0</v>
      </c>
      <c r="T112" s="248">
        <v>0</v>
      </c>
      <c r="U112" s="366">
        <v>0</v>
      </c>
      <c r="V112" s="248">
        <v>7</v>
      </c>
      <c r="W112" s="366">
        <v>263.87</v>
      </c>
      <c r="X112" s="399">
        <v>1847.09</v>
      </c>
      <c r="Y112" s="367">
        <f t="shared" si="12"/>
        <v>1847.0900000000001</v>
      </c>
      <c r="Z112" s="367">
        <v>1847.09</v>
      </c>
      <c r="AA112" s="248" t="s">
        <v>81</v>
      </c>
      <c r="AB112" s="13"/>
      <c r="AC112" s="13"/>
    </row>
    <row r="113" spans="1:29" ht="57" x14ac:dyDescent="0.2">
      <c r="A113" s="411" t="s">
        <v>329</v>
      </c>
      <c r="B113" s="248" t="s">
        <v>424</v>
      </c>
      <c r="C113" s="362" t="s">
        <v>463</v>
      </c>
      <c r="D113" s="248">
        <v>1879596</v>
      </c>
      <c r="E113" s="248" t="s">
        <v>369</v>
      </c>
      <c r="F113" s="248" t="s">
        <v>6</v>
      </c>
      <c r="G113" s="261" t="s">
        <v>371</v>
      </c>
      <c r="H113" s="248" t="s">
        <v>372</v>
      </c>
      <c r="I113" s="248" t="s">
        <v>78</v>
      </c>
      <c r="J113" s="250" t="s">
        <v>79</v>
      </c>
      <c r="K113" s="248" t="s">
        <v>78</v>
      </c>
      <c r="L113" s="275" t="s">
        <v>140</v>
      </c>
      <c r="M113" s="276"/>
      <c r="N113" s="276"/>
      <c r="O113" s="276"/>
      <c r="P113" s="366"/>
      <c r="Q113" s="366">
        <v>0</v>
      </c>
      <c r="R113" s="366">
        <v>0</v>
      </c>
      <c r="S113" s="366">
        <v>0</v>
      </c>
      <c r="T113" s="248">
        <v>0</v>
      </c>
      <c r="U113" s="366">
        <v>0</v>
      </c>
      <c r="V113" s="248">
        <v>9</v>
      </c>
      <c r="W113" s="366">
        <v>263.87</v>
      </c>
      <c r="X113" s="399">
        <v>2374.83</v>
      </c>
      <c r="Y113" s="367">
        <f t="shared" si="12"/>
        <v>2374.83</v>
      </c>
      <c r="Z113" s="367">
        <v>2374.83</v>
      </c>
      <c r="AA113" s="248" t="s">
        <v>81</v>
      </c>
      <c r="AB113" s="13"/>
      <c r="AC113" s="13"/>
    </row>
    <row r="114" spans="1:29" ht="57" x14ac:dyDescent="0.2">
      <c r="A114" s="411" t="s">
        <v>329</v>
      </c>
      <c r="B114" s="248" t="s">
        <v>424</v>
      </c>
      <c r="C114" s="362" t="s">
        <v>395</v>
      </c>
      <c r="D114" s="248">
        <v>1879065</v>
      </c>
      <c r="E114" s="248" t="s">
        <v>369</v>
      </c>
      <c r="F114" s="248" t="s">
        <v>6</v>
      </c>
      <c r="G114" s="261" t="s">
        <v>371</v>
      </c>
      <c r="H114" s="248" t="s">
        <v>372</v>
      </c>
      <c r="I114" s="248" t="s">
        <v>78</v>
      </c>
      <c r="J114" s="250" t="s">
        <v>79</v>
      </c>
      <c r="K114" s="248" t="s">
        <v>78</v>
      </c>
      <c r="L114" s="275" t="s">
        <v>140</v>
      </c>
      <c r="M114" s="276"/>
      <c r="N114" s="276"/>
      <c r="O114" s="276"/>
      <c r="P114" s="366"/>
      <c r="Q114" s="366">
        <v>0</v>
      </c>
      <c r="R114" s="366">
        <v>0</v>
      </c>
      <c r="S114" s="366">
        <v>0</v>
      </c>
      <c r="T114" s="248">
        <v>0</v>
      </c>
      <c r="U114" s="366">
        <v>0</v>
      </c>
      <c r="V114" s="248">
        <v>8</v>
      </c>
      <c r="W114" s="366">
        <v>263.87</v>
      </c>
      <c r="X114" s="399">
        <v>2110.96</v>
      </c>
      <c r="Y114" s="367">
        <f t="shared" si="12"/>
        <v>2110.96</v>
      </c>
      <c r="Z114" s="367">
        <v>2110.96</v>
      </c>
      <c r="AA114" s="248" t="s">
        <v>81</v>
      </c>
      <c r="AB114" s="13"/>
      <c r="AC114" s="13"/>
    </row>
    <row r="115" spans="1:29" ht="57" x14ac:dyDescent="0.2">
      <c r="A115" s="411" t="s">
        <v>329</v>
      </c>
      <c r="B115" s="248" t="s">
        <v>424</v>
      </c>
      <c r="C115" s="362" t="s">
        <v>393</v>
      </c>
      <c r="D115" s="248">
        <v>1879200</v>
      </c>
      <c r="E115" s="248" t="s">
        <v>369</v>
      </c>
      <c r="F115" s="248" t="s">
        <v>6</v>
      </c>
      <c r="G115" s="261" t="s">
        <v>371</v>
      </c>
      <c r="H115" s="248" t="s">
        <v>372</v>
      </c>
      <c r="I115" s="248" t="s">
        <v>78</v>
      </c>
      <c r="J115" s="250" t="s">
        <v>79</v>
      </c>
      <c r="K115" s="248" t="s">
        <v>78</v>
      </c>
      <c r="L115" s="275" t="s">
        <v>140</v>
      </c>
      <c r="M115" s="276"/>
      <c r="N115" s="276"/>
      <c r="O115" s="276"/>
      <c r="P115" s="366"/>
      <c r="Q115" s="366">
        <v>0</v>
      </c>
      <c r="R115" s="366">
        <v>0</v>
      </c>
      <c r="S115" s="366">
        <v>0</v>
      </c>
      <c r="T115" s="248">
        <v>0</v>
      </c>
      <c r="U115" s="366">
        <v>0</v>
      </c>
      <c r="V115" s="248">
        <v>8</v>
      </c>
      <c r="W115" s="366">
        <v>263.87</v>
      </c>
      <c r="X115" s="399">
        <v>2110.96</v>
      </c>
      <c r="Y115" s="367">
        <f t="shared" si="12"/>
        <v>2110.96</v>
      </c>
      <c r="Z115" s="367">
        <v>2110.96</v>
      </c>
      <c r="AA115" s="248" t="s">
        <v>81</v>
      </c>
      <c r="AB115" s="13"/>
      <c r="AC115" s="13"/>
    </row>
    <row r="116" spans="1:29" ht="57" x14ac:dyDescent="0.2">
      <c r="A116" s="411" t="s">
        <v>329</v>
      </c>
      <c r="B116" s="248" t="s">
        <v>424</v>
      </c>
      <c r="C116" s="362" t="s">
        <v>436</v>
      </c>
      <c r="D116" s="248">
        <v>1879600</v>
      </c>
      <c r="E116" s="248" t="s">
        <v>369</v>
      </c>
      <c r="F116" s="248" t="s">
        <v>6</v>
      </c>
      <c r="G116" s="261" t="s">
        <v>371</v>
      </c>
      <c r="H116" s="248" t="s">
        <v>372</v>
      </c>
      <c r="I116" s="248" t="s">
        <v>78</v>
      </c>
      <c r="J116" s="250" t="s">
        <v>79</v>
      </c>
      <c r="K116" s="248" t="s">
        <v>78</v>
      </c>
      <c r="L116" s="275" t="s">
        <v>140</v>
      </c>
      <c r="M116" s="276"/>
      <c r="N116" s="276"/>
      <c r="O116" s="276"/>
      <c r="P116" s="366"/>
      <c r="Q116" s="366">
        <v>0</v>
      </c>
      <c r="R116" s="366">
        <v>0</v>
      </c>
      <c r="S116" s="366">
        <v>0</v>
      </c>
      <c r="T116" s="248">
        <v>0</v>
      </c>
      <c r="U116" s="366">
        <v>0</v>
      </c>
      <c r="V116" s="248">
        <v>8</v>
      </c>
      <c r="W116" s="366">
        <v>263.87</v>
      </c>
      <c r="X116" s="399">
        <v>2110.96</v>
      </c>
      <c r="Y116" s="367">
        <f t="shared" si="12"/>
        <v>2110.96</v>
      </c>
      <c r="Z116" s="367">
        <v>2110.96</v>
      </c>
      <c r="AA116" s="248" t="s">
        <v>81</v>
      </c>
      <c r="AB116" s="13"/>
      <c r="AC116" s="13"/>
    </row>
    <row r="117" spans="1:29" ht="57" x14ac:dyDescent="0.2">
      <c r="A117" s="411" t="s">
        <v>329</v>
      </c>
      <c r="B117" s="248" t="s">
        <v>424</v>
      </c>
      <c r="C117" s="362" t="s">
        <v>398</v>
      </c>
      <c r="D117" s="248">
        <v>1848968</v>
      </c>
      <c r="E117" s="248" t="s">
        <v>369</v>
      </c>
      <c r="F117" s="248" t="s">
        <v>6</v>
      </c>
      <c r="G117" s="261" t="s">
        <v>371</v>
      </c>
      <c r="H117" s="248" t="s">
        <v>372</v>
      </c>
      <c r="I117" s="248" t="s">
        <v>78</v>
      </c>
      <c r="J117" s="250" t="s">
        <v>79</v>
      </c>
      <c r="K117" s="248" t="s">
        <v>78</v>
      </c>
      <c r="L117" s="275" t="s">
        <v>140</v>
      </c>
      <c r="M117" s="276"/>
      <c r="N117" s="276"/>
      <c r="O117" s="276"/>
      <c r="P117" s="366"/>
      <c r="Q117" s="366">
        <v>0</v>
      </c>
      <c r="R117" s="366">
        <v>0</v>
      </c>
      <c r="S117" s="366">
        <v>0</v>
      </c>
      <c r="T117" s="248">
        <v>0</v>
      </c>
      <c r="U117" s="366">
        <v>0</v>
      </c>
      <c r="V117" s="248">
        <v>7</v>
      </c>
      <c r="W117" s="366">
        <v>263.87</v>
      </c>
      <c r="X117" s="399">
        <v>1847.09</v>
      </c>
      <c r="Y117" s="367">
        <f t="shared" si="12"/>
        <v>1847.0900000000001</v>
      </c>
      <c r="Z117" s="367">
        <v>1847.09</v>
      </c>
      <c r="AA117" s="248" t="s">
        <v>81</v>
      </c>
      <c r="AB117" s="13"/>
      <c r="AC117" s="13"/>
    </row>
    <row r="118" spans="1:29" ht="57" x14ac:dyDescent="0.2">
      <c r="A118" s="411" t="s">
        <v>329</v>
      </c>
      <c r="B118" s="248" t="s">
        <v>424</v>
      </c>
      <c r="C118" s="362" t="s">
        <v>464</v>
      </c>
      <c r="D118" s="248">
        <v>1878395</v>
      </c>
      <c r="E118" s="248" t="s">
        <v>369</v>
      </c>
      <c r="F118" s="248" t="s">
        <v>6</v>
      </c>
      <c r="G118" s="261" t="s">
        <v>371</v>
      </c>
      <c r="H118" s="248" t="s">
        <v>372</v>
      </c>
      <c r="I118" s="248" t="s">
        <v>78</v>
      </c>
      <c r="J118" s="250" t="s">
        <v>79</v>
      </c>
      <c r="K118" s="248" t="s">
        <v>78</v>
      </c>
      <c r="L118" s="275" t="s">
        <v>140</v>
      </c>
      <c r="M118" s="276"/>
      <c r="N118" s="276"/>
      <c r="O118" s="276"/>
      <c r="P118" s="366"/>
      <c r="Q118" s="366">
        <v>0</v>
      </c>
      <c r="R118" s="366">
        <v>0</v>
      </c>
      <c r="S118" s="366">
        <v>0</v>
      </c>
      <c r="T118" s="248">
        <v>0</v>
      </c>
      <c r="U118" s="366">
        <v>0</v>
      </c>
      <c r="V118" s="248">
        <v>7</v>
      </c>
      <c r="W118" s="366">
        <v>263.87</v>
      </c>
      <c r="X118" s="399">
        <v>1847.09</v>
      </c>
      <c r="Y118" s="367">
        <f t="shared" si="12"/>
        <v>1847.0900000000001</v>
      </c>
      <c r="Z118" s="367">
        <v>1847.09</v>
      </c>
      <c r="AA118" s="248" t="s">
        <v>81</v>
      </c>
      <c r="AB118" s="13"/>
      <c r="AC118" s="13"/>
    </row>
    <row r="119" spans="1:29" ht="57" x14ac:dyDescent="0.2">
      <c r="A119" s="411" t="s">
        <v>329</v>
      </c>
      <c r="B119" s="248" t="s">
        <v>424</v>
      </c>
      <c r="C119" s="362" t="s">
        <v>388</v>
      </c>
      <c r="D119" s="248">
        <v>1879685</v>
      </c>
      <c r="E119" s="248" t="s">
        <v>369</v>
      </c>
      <c r="F119" s="248" t="s">
        <v>6</v>
      </c>
      <c r="G119" s="261" t="s">
        <v>371</v>
      </c>
      <c r="H119" s="248" t="s">
        <v>372</v>
      </c>
      <c r="I119" s="248" t="s">
        <v>78</v>
      </c>
      <c r="J119" s="250" t="s">
        <v>79</v>
      </c>
      <c r="K119" s="248" t="s">
        <v>78</v>
      </c>
      <c r="L119" s="275" t="s">
        <v>140</v>
      </c>
      <c r="M119" s="276"/>
      <c r="N119" s="276"/>
      <c r="O119" s="276"/>
      <c r="P119" s="366"/>
      <c r="Q119" s="366">
        <v>0</v>
      </c>
      <c r="R119" s="366">
        <v>0</v>
      </c>
      <c r="S119" s="366">
        <v>0</v>
      </c>
      <c r="T119" s="248">
        <v>0</v>
      </c>
      <c r="U119" s="366">
        <v>0</v>
      </c>
      <c r="V119" s="248">
        <v>7</v>
      </c>
      <c r="W119" s="366">
        <v>263.87</v>
      </c>
      <c r="X119" s="399">
        <v>1847.09</v>
      </c>
      <c r="Y119" s="367">
        <f t="shared" si="12"/>
        <v>1847.0900000000001</v>
      </c>
      <c r="Z119" s="367">
        <v>1847.09</v>
      </c>
      <c r="AA119" s="248" t="s">
        <v>81</v>
      </c>
      <c r="AB119" s="13"/>
      <c r="AC119" s="13"/>
    </row>
    <row r="120" spans="1:29" ht="57" x14ac:dyDescent="0.2">
      <c r="A120" s="411" t="s">
        <v>329</v>
      </c>
      <c r="B120" s="248" t="s">
        <v>424</v>
      </c>
      <c r="C120" s="362" t="s">
        <v>465</v>
      </c>
      <c r="D120" s="248">
        <v>1877399</v>
      </c>
      <c r="E120" s="248" t="s">
        <v>369</v>
      </c>
      <c r="F120" s="248" t="s">
        <v>6</v>
      </c>
      <c r="G120" s="261" t="s">
        <v>371</v>
      </c>
      <c r="H120" s="248" t="s">
        <v>372</v>
      </c>
      <c r="I120" s="248" t="s">
        <v>78</v>
      </c>
      <c r="J120" s="250" t="s">
        <v>79</v>
      </c>
      <c r="K120" s="248" t="s">
        <v>78</v>
      </c>
      <c r="L120" s="275" t="s">
        <v>140</v>
      </c>
      <c r="M120" s="276"/>
      <c r="N120" s="276"/>
      <c r="O120" s="276"/>
      <c r="P120" s="366"/>
      <c r="Q120" s="366">
        <v>0</v>
      </c>
      <c r="R120" s="366">
        <v>0</v>
      </c>
      <c r="S120" s="366">
        <v>0</v>
      </c>
      <c r="T120" s="248">
        <v>0</v>
      </c>
      <c r="U120" s="366">
        <v>0</v>
      </c>
      <c r="V120" s="248">
        <v>7</v>
      </c>
      <c r="W120" s="366">
        <v>263.87</v>
      </c>
      <c r="X120" s="399">
        <v>1847.09</v>
      </c>
      <c r="Y120" s="367">
        <f t="shared" si="12"/>
        <v>1847.0900000000001</v>
      </c>
      <c r="Z120" s="367">
        <v>1847.09</v>
      </c>
      <c r="AA120" s="248" t="s">
        <v>81</v>
      </c>
      <c r="AB120" s="13"/>
      <c r="AC120" s="13"/>
    </row>
    <row r="121" spans="1:29" ht="57" x14ac:dyDescent="0.2">
      <c r="A121" s="411" t="s">
        <v>329</v>
      </c>
      <c r="B121" s="248" t="s">
        <v>424</v>
      </c>
      <c r="C121" s="362" t="s">
        <v>466</v>
      </c>
      <c r="D121" s="248">
        <v>1878662</v>
      </c>
      <c r="E121" s="248" t="s">
        <v>369</v>
      </c>
      <c r="F121" s="248" t="s">
        <v>370</v>
      </c>
      <c r="G121" s="261" t="s">
        <v>371</v>
      </c>
      <c r="H121" s="248" t="s">
        <v>372</v>
      </c>
      <c r="I121" s="248" t="s">
        <v>78</v>
      </c>
      <c r="J121" s="250" t="s">
        <v>79</v>
      </c>
      <c r="K121" s="248" t="s">
        <v>78</v>
      </c>
      <c r="L121" s="275" t="s">
        <v>140</v>
      </c>
      <c r="M121" s="276"/>
      <c r="N121" s="276"/>
      <c r="O121" s="276"/>
      <c r="P121" s="366"/>
      <c r="Q121" s="366">
        <v>0</v>
      </c>
      <c r="R121" s="366">
        <v>0</v>
      </c>
      <c r="S121" s="366">
        <v>0</v>
      </c>
      <c r="T121" s="248">
        <v>0</v>
      </c>
      <c r="U121" s="366">
        <v>0</v>
      </c>
      <c r="V121" s="248">
        <v>7</v>
      </c>
      <c r="W121" s="366">
        <v>263.87</v>
      </c>
      <c r="X121" s="399">
        <v>1847.09</v>
      </c>
      <c r="Y121" s="367">
        <f t="shared" si="12"/>
        <v>1847.0900000000001</v>
      </c>
      <c r="Z121" s="367">
        <v>1847.09</v>
      </c>
      <c r="AA121" s="248" t="s">
        <v>81</v>
      </c>
      <c r="AB121" s="13"/>
      <c r="AC121" s="13"/>
    </row>
    <row r="122" spans="1:29" ht="57" x14ac:dyDescent="0.2">
      <c r="A122" s="411" t="s">
        <v>329</v>
      </c>
      <c r="B122" s="248" t="s">
        <v>424</v>
      </c>
      <c r="C122" s="362" t="s">
        <v>405</v>
      </c>
      <c r="D122" s="248">
        <v>1879081</v>
      </c>
      <c r="E122" s="248" t="s">
        <v>369</v>
      </c>
      <c r="F122" s="248" t="s">
        <v>370</v>
      </c>
      <c r="G122" s="261" t="s">
        <v>371</v>
      </c>
      <c r="H122" s="248" t="s">
        <v>372</v>
      </c>
      <c r="I122" s="248" t="s">
        <v>78</v>
      </c>
      <c r="J122" s="250" t="s">
        <v>79</v>
      </c>
      <c r="K122" s="248" t="s">
        <v>78</v>
      </c>
      <c r="L122" s="275" t="s">
        <v>140</v>
      </c>
      <c r="M122" s="276"/>
      <c r="N122" s="276"/>
      <c r="O122" s="276"/>
      <c r="P122" s="366"/>
      <c r="Q122" s="366">
        <v>0</v>
      </c>
      <c r="R122" s="366">
        <v>0</v>
      </c>
      <c r="S122" s="366">
        <v>0</v>
      </c>
      <c r="T122" s="248">
        <v>0</v>
      </c>
      <c r="U122" s="366">
        <v>0</v>
      </c>
      <c r="V122" s="248">
        <v>7</v>
      </c>
      <c r="W122" s="366">
        <v>263.87</v>
      </c>
      <c r="X122" s="399">
        <v>1847.09</v>
      </c>
      <c r="Y122" s="367">
        <f t="shared" si="12"/>
        <v>1847.0900000000001</v>
      </c>
      <c r="Z122" s="367">
        <v>1847.09</v>
      </c>
      <c r="AA122" s="248" t="s">
        <v>81</v>
      </c>
      <c r="AB122" s="13"/>
      <c r="AC122" s="13"/>
    </row>
    <row r="123" spans="1:29" ht="57" x14ac:dyDescent="0.2">
      <c r="A123" s="411" t="s">
        <v>329</v>
      </c>
      <c r="B123" s="248" t="s">
        <v>424</v>
      </c>
      <c r="C123" s="362" t="s">
        <v>423</v>
      </c>
      <c r="D123" s="248">
        <v>1591282</v>
      </c>
      <c r="E123" s="248" t="s">
        <v>386</v>
      </c>
      <c r="F123" s="248" t="s">
        <v>370</v>
      </c>
      <c r="G123" s="261" t="s">
        <v>371</v>
      </c>
      <c r="H123" s="248" t="s">
        <v>372</v>
      </c>
      <c r="I123" s="248" t="s">
        <v>78</v>
      </c>
      <c r="J123" s="250" t="s">
        <v>79</v>
      </c>
      <c r="K123" s="248" t="s">
        <v>78</v>
      </c>
      <c r="L123" s="275" t="s">
        <v>356</v>
      </c>
      <c r="M123" s="276"/>
      <c r="N123" s="276"/>
      <c r="O123" s="276"/>
      <c r="P123" s="366"/>
      <c r="Q123" s="366">
        <v>0</v>
      </c>
      <c r="R123" s="366">
        <v>0</v>
      </c>
      <c r="S123" s="366">
        <v>0</v>
      </c>
      <c r="T123" s="248">
        <v>0</v>
      </c>
      <c r="U123" s="366">
        <v>0</v>
      </c>
      <c r="V123" s="248">
        <v>7</v>
      </c>
      <c r="W123" s="366">
        <v>263.87</v>
      </c>
      <c r="X123" s="399">
        <f>(V123*W123)</f>
        <v>1847.0900000000001</v>
      </c>
      <c r="Y123" s="367">
        <f t="shared" si="12"/>
        <v>1847.0900000000001</v>
      </c>
      <c r="Z123" s="367">
        <v>1847.09</v>
      </c>
      <c r="AA123" s="248" t="s">
        <v>81</v>
      </c>
      <c r="AB123" s="13"/>
      <c r="AC123" s="13"/>
    </row>
    <row r="124" spans="1:29" ht="57" x14ac:dyDescent="0.2">
      <c r="A124" s="411" t="s">
        <v>329</v>
      </c>
      <c r="B124" s="248" t="s">
        <v>424</v>
      </c>
      <c r="C124" s="362" t="s">
        <v>467</v>
      </c>
      <c r="D124" s="248">
        <v>1877496</v>
      </c>
      <c r="E124" s="248" t="s">
        <v>369</v>
      </c>
      <c r="F124" s="248" t="s">
        <v>370</v>
      </c>
      <c r="G124" s="261" t="s">
        <v>371</v>
      </c>
      <c r="H124" s="248" t="s">
        <v>372</v>
      </c>
      <c r="I124" s="248" t="s">
        <v>78</v>
      </c>
      <c r="J124" s="250" t="s">
        <v>79</v>
      </c>
      <c r="K124" s="248" t="s">
        <v>78</v>
      </c>
      <c r="L124" s="275" t="s">
        <v>356</v>
      </c>
      <c r="M124" s="276"/>
      <c r="N124" s="276"/>
      <c r="O124" s="276"/>
      <c r="P124" s="366"/>
      <c r="Q124" s="366">
        <v>0</v>
      </c>
      <c r="R124" s="366">
        <v>0</v>
      </c>
      <c r="S124" s="366">
        <v>0</v>
      </c>
      <c r="T124" s="248">
        <v>0</v>
      </c>
      <c r="U124" s="366">
        <v>0</v>
      </c>
      <c r="V124" s="248">
        <v>7</v>
      </c>
      <c r="W124" s="366">
        <v>263.87</v>
      </c>
      <c r="X124" s="399">
        <f t="shared" ref="X124:X137" si="14">(V124*W124)</f>
        <v>1847.0900000000001</v>
      </c>
      <c r="Y124" s="367">
        <f t="shared" si="12"/>
        <v>1847.0900000000001</v>
      </c>
      <c r="Z124" s="367">
        <v>1847.09</v>
      </c>
      <c r="AA124" s="248" t="s">
        <v>81</v>
      </c>
      <c r="AB124" s="13"/>
      <c r="AC124" s="13"/>
    </row>
    <row r="125" spans="1:29" ht="57" x14ac:dyDescent="0.2">
      <c r="A125" s="411" t="s">
        <v>329</v>
      </c>
      <c r="B125" s="248" t="s">
        <v>424</v>
      </c>
      <c r="C125" s="362" t="s">
        <v>421</v>
      </c>
      <c r="D125" s="248">
        <v>1582453</v>
      </c>
      <c r="E125" s="248" t="s">
        <v>369</v>
      </c>
      <c r="F125" s="248" t="s">
        <v>370</v>
      </c>
      <c r="G125" s="261" t="s">
        <v>371</v>
      </c>
      <c r="H125" s="248" t="s">
        <v>372</v>
      </c>
      <c r="I125" s="248" t="s">
        <v>78</v>
      </c>
      <c r="J125" s="250" t="s">
        <v>79</v>
      </c>
      <c r="K125" s="248" t="s">
        <v>78</v>
      </c>
      <c r="L125" s="275" t="s">
        <v>356</v>
      </c>
      <c r="M125" s="276"/>
      <c r="N125" s="276"/>
      <c r="O125" s="276"/>
      <c r="P125" s="366"/>
      <c r="Q125" s="366">
        <v>0</v>
      </c>
      <c r="R125" s="366">
        <v>0</v>
      </c>
      <c r="S125" s="366">
        <v>0</v>
      </c>
      <c r="T125" s="248">
        <v>0</v>
      </c>
      <c r="U125" s="366">
        <v>0</v>
      </c>
      <c r="V125" s="248">
        <v>9</v>
      </c>
      <c r="W125" s="366">
        <v>263.87</v>
      </c>
      <c r="X125" s="399">
        <f t="shared" si="14"/>
        <v>2374.83</v>
      </c>
      <c r="Y125" s="367">
        <f t="shared" si="12"/>
        <v>2374.83</v>
      </c>
      <c r="Z125" s="367">
        <v>2374.83</v>
      </c>
      <c r="AA125" s="248" t="s">
        <v>81</v>
      </c>
      <c r="AB125" s="13"/>
      <c r="AC125" s="13"/>
    </row>
    <row r="126" spans="1:29" ht="57" x14ac:dyDescent="0.2">
      <c r="A126" s="411" t="s">
        <v>329</v>
      </c>
      <c r="B126" s="248" t="s">
        <v>424</v>
      </c>
      <c r="C126" s="362" t="s">
        <v>420</v>
      </c>
      <c r="D126" s="248">
        <v>1582500</v>
      </c>
      <c r="E126" s="248" t="s">
        <v>369</v>
      </c>
      <c r="F126" s="248" t="s">
        <v>370</v>
      </c>
      <c r="G126" s="261" t="s">
        <v>371</v>
      </c>
      <c r="H126" s="248" t="s">
        <v>372</v>
      </c>
      <c r="I126" s="248" t="s">
        <v>78</v>
      </c>
      <c r="J126" s="250" t="s">
        <v>79</v>
      </c>
      <c r="K126" s="248" t="s">
        <v>78</v>
      </c>
      <c r="L126" s="275" t="s">
        <v>356</v>
      </c>
      <c r="M126" s="276"/>
      <c r="N126" s="276"/>
      <c r="O126" s="276"/>
      <c r="P126" s="366"/>
      <c r="Q126" s="366">
        <v>0</v>
      </c>
      <c r="R126" s="366">
        <v>0</v>
      </c>
      <c r="S126" s="366">
        <v>0</v>
      </c>
      <c r="T126" s="248">
        <v>0</v>
      </c>
      <c r="U126" s="366">
        <v>0</v>
      </c>
      <c r="V126" s="248">
        <v>9</v>
      </c>
      <c r="W126" s="366">
        <v>263.87</v>
      </c>
      <c r="X126" s="399">
        <f t="shared" si="14"/>
        <v>2374.83</v>
      </c>
      <c r="Y126" s="367">
        <f t="shared" si="12"/>
        <v>2374.83</v>
      </c>
      <c r="Z126" s="367">
        <v>2374.83</v>
      </c>
      <c r="AA126" s="248" t="s">
        <v>81</v>
      </c>
      <c r="AB126" s="13"/>
      <c r="AC126" s="13"/>
    </row>
    <row r="127" spans="1:29" ht="57" x14ac:dyDescent="0.2">
      <c r="A127" s="411" t="s">
        <v>329</v>
      </c>
      <c r="B127" s="248" t="s">
        <v>424</v>
      </c>
      <c r="C127" s="362" t="s">
        <v>414</v>
      </c>
      <c r="D127" s="248">
        <v>1879073</v>
      </c>
      <c r="E127" s="248" t="s">
        <v>369</v>
      </c>
      <c r="F127" s="248" t="s">
        <v>370</v>
      </c>
      <c r="G127" s="261" t="s">
        <v>371</v>
      </c>
      <c r="H127" s="248" t="s">
        <v>372</v>
      </c>
      <c r="I127" s="248" t="s">
        <v>78</v>
      </c>
      <c r="J127" s="250" t="s">
        <v>79</v>
      </c>
      <c r="K127" s="248" t="s">
        <v>78</v>
      </c>
      <c r="L127" s="275" t="s">
        <v>356</v>
      </c>
      <c r="M127" s="276"/>
      <c r="N127" s="276"/>
      <c r="O127" s="276"/>
      <c r="P127" s="366"/>
      <c r="Q127" s="366">
        <v>0</v>
      </c>
      <c r="R127" s="366">
        <v>0</v>
      </c>
      <c r="S127" s="366">
        <v>0</v>
      </c>
      <c r="T127" s="248">
        <v>0</v>
      </c>
      <c r="U127" s="366">
        <v>0</v>
      </c>
      <c r="V127" s="248">
        <v>9</v>
      </c>
      <c r="W127" s="366">
        <v>263.87</v>
      </c>
      <c r="X127" s="399">
        <f t="shared" si="14"/>
        <v>2374.83</v>
      </c>
      <c r="Y127" s="367">
        <f t="shared" si="12"/>
        <v>2374.83</v>
      </c>
      <c r="Z127" s="367">
        <v>2374.83</v>
      </c>
      <c r="AA127" s="248" t="s">
        <v>81</v>
      </c>
      <c r="AB127" s="13"/>
      <c r="AC127" s="13"/>
    </row>
    <row r="128" spans="1:29" ht="57" x14ac:dyDescent="0.2">
      <c r="A128" s="411" t="s">
        <v>329</v>
      </c>
      <c r="B128" s="248" t="s">
        <v>424</v>
      </c>
      <c r="C128" s="362" t="s">
        <v>416</v>
      </c>
      <c r="D128" s="248">
        <v>1591223</v>
      </c>
      <c r="E128" s="248" t="s">
        <v>369</v>
      </c>
      <c r="F128" s="248" t="s">
        <v>370</v>
      </c>
      <c r="G128" s="261" t="s">
        <v>371</v>
      </c>
      <c r="H128" s="248" t="s">
        <v>372</v>
      </c>
      <c r="I128" s="248" t="s">
        <v>78</v>
      </c>
      <c r="J128" s="250" t="s">
        <v>79</v>
      </c>
      <c r="K128" s="248" t="s">
        <v>78</v>
      </c>
      <c r="L128" s="275" t="s">
        <v>356</v>
      </c>
      <c r="M128" s="276"/>
      <c r="N128" s="276"/>
      <c r="O128" s="276"/>
      <c r="P128" s="366"/>
      <c r="Q128" s="366">
        <v>0</v>
      </c>
      <c r="R128" s="366">
        <v>0</v>
      </c>
      <c r="S128" s="366">
        <v>0</v>
      </c>
      <c r="T128" s="248">
        <v>0</v>
      </c>
      <c r="U128" s="366">
        <v>0</v>
      </c>
      <c r="V128" s="248">
        <v>8</v>
      </c>
      <c r="W128" s="366">
        <v>263.87</v>
      </c>
      <c r="X128" s="399">
        <f t="shared" si="14"/>
        <v>2110.96</v>
      </c>
      <c r="Y128" s="367">
        <f t="shared" si="12"/>
        <v>2110.96</v>
      </c>
      <c r="Z128" s="367">
        <v>2110.96</v>
      </c>
      <c r="AA128" s="248" t="s">
        <v>81</v>
      </c>
      <c r="AB128" s="13"/>
      <c r="AC128" s="13"/>
    </row>
    <row r="129" spans="1:29" ht="57" x14ac:dyDescent="0.2">
      <c r="A129" s="411" t="s">
        <v>329</v>
      </c>
      <c r="B129" s="248" t="s">
        <v>424</v>
      </c>
      <c r="C129" s="362" t="s">
        <v>468</v>
      </c>
      <c r="D129" s="248">
        <v>1711717</v>
      </c>
      <c r="E129" s="248" t="s">
        <v>369</v>
      </c>
      <c r="F129" s="248" t="s">
        <v>370</v>
      </c>
      <c r="G129" s="261" t="s">
        <v>371</v>
      </c>
      <c r="H129" s="248" t="s">
        <v>372</v>
      </c>
      <c r="I129" s="248" t="s">
        <v>78</v>
      </c>
      <c r="J129" s="250" t="s">
        <v>79</v>
      </c>
      <c r="K129" s="248" t="s">
        <v>78</v>
      </c>
      <c r="L129" s="275" t="s">
        <v>356</v>
      </c>
      <c r="M129" s="276"/>
      <c r="N129" s="276"/>
      <c r="O129" s="276"/>
      <c r="P129" s="366"/>
      <c r="Q129" s="366">
        <v>0</v>
      </c>
      <c r="R129" s="366">
        <v>0</v>
      </c>
      <c r="S129" s="366">
        <v>0</v>
      </c>
      <c r="T129" s="248">
        <v>0</v>
      </c>
      <c r="U129" s="366">
        <v>0</v>
      </c>
      <c r="V129" s="248">
        <v>8</v>
      </c>
      <c r="W129" s="366">
        <v>263.87</v>
      </c>
      <c r="X129" s="399">
        <f t="shared" si="14"/>
        <v>2110.96</v>
      </c>
      <c r="Y129" s="367">
        <f t="shared" si="12"/>
        <v>2110.96</v>
      </c>
      <c r="Z129" s="367">
        <v>2110.96</v>
      </c>
      <c r="AA129" s="248" t="s">
        <v>81</v>
      </c>
      <c r="AB129" s="13"/>
      <c r="AC129" s="13"/>
    </row>
    <row r="130" spans="1:29" ht="57" x14ac:dyDescent="0.2">
      <c r="A130" s="411" t="s">
        <v>329</v>
      </c>
      <c r="B130" s="248" t="s">
        <v>424</v>
      </c>
      <c r="C130" s="362" t="s">
        <v>413</v>
      </c>
      <c r="D130" s="248">
        <v>1802399</v>
      </c>
      <c r="E130" s="248" t="s">
        <v>369</v>
      </c>
      <c r="F130" s="248" t="s">
        <v>370</v>
      </c>
      <c r="G130" s="261" t="s">
        <v>371</v>
      </c>
      <c r="H130" s="248" t="s">
        <v>372</v>
      </c>
      <c r="I130" s="248" t="s">
        <v>78</v>
      </c>
      <c r="J130" s="250" t="s">
        <v>79</v>
      </c>
      <c r="K130" s="248" t="s">
        <v>78</v>
      </c>
      <c r="L130" s="275" t="s">
        <v>356</v>
      </c>
      <c r="M130" s="276"/>
      <c r="N130" s="276"/>
      <c r="O130" s="276"/>
      <c r="P130" s="366"/>
      <c r="Q130" s="366">
        <v>0</v>
      </c>
      <c r="R130" s="366">
        <v>0</v>
      </c>
      <c r="S130" s="366">
        <v>0</v>
      </c>
      <c r="T130" s="248">
        <v>0</v>
      </c>
      <c r="U130" s="366">
        <v>0</v>
      </c>
      <c r="V130" s="248">
        <v>8</v>
      </c>
      <c r="W130" s="366">
        <v>263.87</v>
      </c>
      <c r="X130" s="399">
        <f t="shared" si="14"/>
        <v>2110.96</v>
      </c>
      <c r="Y130" s="367">
        <f t="shared" si="12"/>
        <v>2110.96</v>
      </c>
      <c r="Z130" s="367">
        <v>2110.96</v>
      </c>
      <c r="AA130" s="248" t="s">
        <v>81</v>
      </c>
      <c r="AB130" s="13"/>
      <c r="AC130" s="13"/>
    </row>
    <row r="131" spans="1:29" ht="57" x14ac:dyDescent="0.2">
      <c r="A131" s="411" t="s">
        <v>329</v>
      </c>
      <c r="B131" s="248" t="s">
        <v>424</v>
      </c>
      <c r="C131" s="362" t="s">
        <v>434</v>
      </c>
      <c r="D131" s="248">
        <v>1879545</v>
      </c>
      <c r="E131" s="248" t="s">
        <v>369</v>
      </c>
      <c r="F131" s="248" t="s">
        <v>370</v>
      </c>
      <c r="G131" s="261" t="s">
        <v>371</v>
      </c>
      <c r="H131" s="248" t="s">
        <v>372</v>
      </c>
      <c r="I131" s="248" t="s">
        <v>78</v>
      </c>
      <c r="J131" s="250" t="s">
        <v>79</v>
      </c>
      <c r="K131" s="248" t="s">
        <v>78</v>
      </c>
      <c r="L131" s="275" t="s">
        <v>356</v>
      </c>
      <c r="M131" s="276"/>
      <c r="N131" s="276"/>
      <c r="O131" s="276"/>
      <c r="P131" s="366"/>
      <c r="Q131" s="366">
        <v>0</v>
      </c>
      <c r="R131" s="366">
        <v>0</v>
      </c>
      <c r="S131" s="366">
        <v>0</v>
      </c>
      <c r="T131" s="248">
        <v>0</v>
      </c>
      <c r="U131" s="366">
        <v>0</v>
      </c>
      <c r="V131" s="248">
        <v>8</v>
      </c>
      <c r="W131" s="366">
        <v>263.87</v>
      </c>
      <c r="X131" s="399">
        <f t="shared" si="14"/>
        <v>2110.96</v>
      </c>
      <c r="Y131" s="367">
        <f t="shared" si="12"/>
        <v>2110.96</v>
      </c>
      <c r="Z131" s="367">
        <v>2110.96</v>
      </c>
      <c r="AA131" s="248" t="s">
        <v>81</v>
      </c>
      <c r="AB131" s="13"/>
      <c r="AC131" s="13"/>
    </row>
    <row r="132" spans="1:29" ht="57" x14ac:dyDescent="0.2">
      <c r="A132" s="411" t="s">
        <v>329</v>
      </c>
      <c r="B132" s="248" t="s">
        <v>424</v>
      </c>
      <c r="C132" s="362" t="s">
        <v>469</v>
      </c>
      <c r="D132" s="248">
        <v>1699300</v>
      </c>
      <c r="E132" s="248" t="s">
        <v>369</v>
      </c>
      <c r="F132" s="248" t="s">
        <v>370</v>
      </c>
      <c r="G132" s="261" t="s">
        <v>371</v>
      </c>
      <c r="H132" s="248" t="s">
        <v>372</v>
      </c>
      <c r="I132" s="248" t="s">
        <v>78</v>
      </c>
      <c r="J132" s="250" t="s">
        <v>79</v>
      </c>
      <c r="K132" s="248" t="s">
        <v>78</v>
      </c>
      <c r="L132" s="275" t="s">
        <v>356</v>
      </c>
      <c r="M132" s="276"/>
      <c r="N132" s="276"/>
      <c r="O132" s="276"/>
      <c r="P132" s="366"/>
      <c r="Q132" s="366">
        <v>0</v>
      </c>
      <c r="R132" s="366">
        <v>0</v>
      </c>
      <c r="S132" s="366">
        <v>0</v>
      </c>
      <c r="T132" s="248">
        <v>0</v>
      </c>
      <c r="U132" s="366">
        <v>0</v>
      </c>
      <c r="V132" s="248">
        <v>7</v>
      </c>
      <c r="W132" s="366">
        <v>263.87</v>
      </c>
      <c r="X132" s="399">
        <f t="shared" si="14"/>
        <v>1847.0900000000001</v>
      </c>
      <c r="Y132" s="367">
        <f t="shared" si="12"/>
        <v>1847.0900000000001</v>
      </c>
      <c r="Z132" s="367">
        <v>1847.09</v>
      </c>
      <c r="AA132" s="248" t="s">
        <v>81</v>
      </c>
      <c r="AB132" s="13"/>
      <c r="AC132" s="13"/>
    </row>
    <row r="133" spans="1:29" ht="57" x14ac:dyDescent="0.2">
      <c r="A133" s="411" t="s">
        <v>329</v>
      </c>
      <c r="B133" s="248" t="s">
        <v>424</v>
      </c>
      <c r="C133" s="362" t="s">
        <v>470</v>
      </c>
      <c r="D133" s="248">
        <v>1780662</v>
      </c>
      <c r="E133" s="248" t="s">
        <v>369</v>
      </c>
      <c r="F133" s="248" t="s">
        <v>370</v>
      </c>
      <c r="G133" s="261" t="s">
        <v>371</v>
      </c>
      <c r="H133" s="248" t="s">
        <v>372</v>
      </c>
      <c r="I133" s="248" t="s">
        <v>78</v>
      </c>
      <c r="J133" s="250" t="s">
        <v>79</v>
      </c>
      <c r="K133" s="248" t="s">
        <v>78</v>
      </c>
      <c r="L133" s="275" t="s">
        <v>356</v>
      </c>
      <c r="M133" s="276"/>
      <c r="N133" s="276"/>
      <c r="O133" s="276"/>
      <c r="P133" s="366"/>
      <c r="Q133" s="366">
        <v>0</v>
      </c>
      <c r="R133" s="366">
        <v>0</v>
      </c>
      <c r="S133" s="366">
        <v>0</v>
      </c>
      <c r="T133" s="248">
        <v>0</v>
      </c>
      <c r="U133" s="366">
        <v>0</v>
      </c>
      <c r="V133" s="248">
        <v>7</v>
      </c>
      <c r="W133" s="366">
        <v>263.87</v>
      </c>
      <c r="X133" s="399">
        <f t="shared" si="14"/>
        <v>1847.0900000000001</v>
      </c>
      <c r="Y133" s="367">
        <f t="shared" si="12"/>
        <v>1847.0900000000001</v>
      </c>
      <c r="Z133" s="367">
        <v>1847.09</v>
      </c>
      <c r="AA133" s="248" t="s">
        <v>81</v>
      </c>
      <c r="AB133" s="13"/>
      <c r="AC133" s="13"/>
    </row>
    <row r="134" spans="1:29" ht="57" x14ac:dyDescent="0.2">
      <c r="A134" s="411" t="s">
        <v>329</v>
      </c>
      <c r="B134" s="248" t="s">
        <v>424</v>
      </c>
      <c r="C134" s="362" t="s">
        <v>410</v>
      </c>
      <c r="D134" s="248">
        <v>1848950</v>
      </c>
      <c r="E134" s="248" t="s">
        <v>369</v>
      </c>
      <c r="F134" s="248" t="s">
        <v>370</v>
      </c>
      <c r="G134" s="261" t="s">
        <v>371</v>
      </c>
      <c r="H134" s="248" t="s">
        <v>372</v>
      </c>
      <c r="I134" s="248" t="s">
        <v>78</v>
      </c>
      <c r="J134" s="250" t="s">
        <v>79</v>
      </c>
      <c r="K134" s="248" t="s">
        <v>78</v>
      </c>
      <c r="L134" s="275" t="s">
        <v>356</v>
      </c>
      <c r="M134" s="276"/>
      <c r="N134" s="276"/>
      <c r="O134" s="276"/>
      <c r="P134" s="366"/>
      <c r="Q134" s="366">
        <v>0</v>
      </c>
      <c r="R134" s="366">
        <v>0</v>
      </c>
      <c r="S134" s="366">
        <v>0</v>
      </c>
      <c r="T134" s="248">
        <v>0</v>
      </c>
      <c r="U134" s="366">
        <v>0</v>
      </c>
      <c r="V134" s="248">
        <v>7</v>
      </c>
      <c r="W134" s="366">
        <v>263.87</v>
      </c>
      <c r="X134" s="399">
        <f t="shared" si="14"/>
        <v>1847.0900000000001</v>
      </c>
      <c r="Y134" s="367">
        <f t="shared" si="12"/>
        <v>1847.0900000000001</v>
      </c>
      <c r="Z134" s="367">
        <v>1847.09</v>
      </c>
      <c r="AA134" s="248" t="s">
        <v>81</v>
      </c>
      <c r="AB134" s="13"/>
      <c r="AC134" s="13"/>
    </row>
    <row r="135" spans="1:29" ht="57" x14ac:dyDescent="0.2">
      <c r="A135" s="411" t="s">
        <v>329</v>
      </c>
      <c r="B135" s="248" t="s">
        <v>424</v>
      </c>
      <c r="C135" s="362" t="s">
        <v>471</v>
      </c>
      <c r="D135" s="248">
        <v>1877577</v>
      </c>
      <c r="E135" s="248" t="s">
        <v>369</v>
      </c>
      <c r="F135" s="248" t="s">
        <v>370</v>
      </c>
      <c r="G135" s="261" t="s">
        <v>371</v>
      </c>
      <c r="H135" s="248" t="s">
        <v>372</v>
      </c>
      <c r="I135" s="248" t="s">
        <v>78</v>
      </c>
      <c r="J135" s="250" t="s">
        <v>79</v>
      </c>
      <c r="K135" s="248" t="s">
        <v>78</v>
      </c>
      <c r="L135" s="275" t="s">
        <v>356</v>
      </c>
      <c r="M135" s="276"/>
      <c r="N135" s="276"/>
      <c r="O135" s="276"/>
      <c r="P135" s="366"/>
      <c r="Q135" s="366">
        <v>0</v>
      </c>
      <c r="R135" s="366">
        <v>0</v>
      </c>
      <c r="S135" s="366">
        <v>0</v>
      </c>
      <c r="T135" s="248">
        <v>0</v>
      </c>
      <c r="U135" s="366">
        <v>0</v>
      </c>
      <c r="V135" s="248">
        <v>7</v>
      </c>
      <c r="W135" s="366">
        <v>263.87</v>
      </c>
      <c r="X135" s="399">
        <f t="shared" si="14"/>
        <v>1847.0900000000001</v>
      </c>
      <c r="Y135" s="367">
        <f t="shared" si="12"/>
        <v>1847.0900000000001</v>
      </c>
      <c r="Z135" s="367">
        <v>1847.09</v>
      </c>
      <c r="AA135" s="248" t="s">
        <v>81</v>
      </c>
      <c r="AB135" s="13"/>
      <c r="AC135" s="13"/>
    </row>
    <row r="136" spans="1:29" ht="57" x14ac:dyDescent="0.2">
      <c r="A136" s="411" t="s">
        <v>329</v>
      </c>
      <c r="B136" s="248" t="s">
        <v>424</v>
      </c>
      <c r="C136" s="362" t="s">
        <v>430</v>
      </c>
      <c r="D136" s="248">
        <v>1877577</v>
      </c>
      <c r="E136" s="248" t="s">
        <v>369</v>
      </c>
      <c r="F136" s="248" t="s">
        <v>370</v>
      </c>
      <c r="G136" s="261" t="s">
        <v>371</v>
      </c>
      <c r="H136" s="248" t="s">
        <v>372</v>
      </c>
      <c r="I136" s="248" t="s">
        <v>78</v>
      </c>
      <c r="J136" s="250" t="s">
        <v>79</v>
      </c>
      <c r="K136" s="248" t="s">
        <v>78</v>
      </c>
      <c r="L136" s="275" t="s">
        <v>356</v>
      </c>
      <c r="M136" s="276"/>
      <c r="N136" s="276"/>
      <c r="O136" s="276"/>
      <c r="P136" s="366"/>
      <c r="Q136" s="366">
        <v>0</v>
      </c>
      <c r="R136" s="366">
        <v>0</v>
      </c>
      <c r="S136" s="366">
        <v>0</v>
      </c>
      <c r="T136" s="248">
        <v>0</v>
      </c>
      <c r="U136" s="366">
        <v>0</v>
      </c>
      <c r="V136" s="248">
        <v>7</v>
      </c>
      <c r="W136" s="366">
        <v>263.87</v>
      </c>
      <c r="X136" s="399">
        <f t="shared" si="14"/>
        <v>1847.0900000000001</v>
      </c>
      <c r="Y136" s="367">
        <f t="shared" si="12"/>
        <v>1847.0900000000001</v>
      </c>
      <c r="Z136" s="367">
        <v>1847.09</v>
      </c>
      <c r="AA136" s="248" t="s">
        <v>81</v>
      </c>
      <c r="AB136" s="13"/>
      <c r="AC136" s="13"/>
    </row>
    <row r="137" spans="1:29" ht="57" x14ac:dyDescent="0.2">
      <c r="A137" s="411" t="s">
        <v>329</v>
      </c>
      <c r="B137" s="248" t="s">
        <v>424</v>
      </c>
      <c r="C137" s="362" t="s">
        <v>409</v>
      </c>
      <c r="D137" s="248">
        <v>1879413</v>
      </c>
      <c r="E137" s="248" t="s">
        <v>369</v>
      </c>
      <c r="F137" s="248" t="s">
        <v>370</v>
      </c>
      <c r="G137" s="261" t="s">
        <v>371</v>
      </c>
      <c r="H137" s="248" t="s">
        <v>372</v>
      </c>
      <c r="I137" s="248" t="s">
        <v>78</v>
      </c>
      <c r="J137" s="250" t="s">
        <v>79</v>
      </c>
      <c r="K137" s="248" t="s">
        <v>78</v>
      </c>
      <c r="L137" s="275" t="s">
        <v>356</v>
      </c>
      <c r="M137" s="276"/>
      <c r="N137" s="276"/>
      <c r="O137" s="276"/>
      <c r="P137" s="366"/>
      <c r="Q137" s="366">
        <v>0</v>
      </c>
      <c r="R137" s="366">
        <v>0</v>
      </c>
      <c r="S137" s="366">
        <v>0</v>
      </c>
      <c r="T137" s="248">
        <v>0</v>
      </c>
      <c r="U137" s="366">
        <v>0</v>
      </c>
      <c r="V137" s="248">
        <v>7</v>
      </c>
      <c r="W137" s="366">
        <v>263.87</v>
      </c>
      <c r="X137" s="399">
        <f t="shared" si="14"/>
        <v>1847.0900000000001</v>
      </c>
      <c r="Y137" s="367">
        <f t="shared" si="12"/>
        <v>1847.0900000000001</v>
      </c>
      <c r="Z137" s="367">
        <v>1847.09</v>
      </c>
      <c r="AA137" s="248" t="s">
        <v>81</v>
      </c>
      <c r="AB137" s="13"/>
      <c r="AC137" s="13"/>
    </row>
    <row r="138" spans="1:29" ht="57" x14ac:dyDescent="0.2">
      <c r="A138" s="411" t="s">
        <v>329</v>
      </c>
      <c r="B138" s="248" t="s">
        <v>424</v>
      </c>
      <c r="C138" s="362" t="s">
        <v>444</v>
      </c>
      <c r="D138" s="248"/>
      <c r="E138" s="248" t="s">
        <v>386</v>
      </c>
      <c r="F138" s="248" t="s">
        <v>370</v>
      </c>
      <c r="G138" s="261" t="s">
        <v>371</v>
      </c>
      <c r="H138" s="248" t="s">
        <v>372</v>
      </c>
      <c r="I138" s="248" t="s">
        <v>78</v>
      </c>
      <c r="J138" s="250" t="s">
        <v>79</v>
      </c>
      <c r="K138" s="248" t="s">
        <v>78</v>
      </c>
      <c r="L138" s="275" t="s">
        <v>472</v>
      </c>
      <c r="M138" s="276"/>
      <c r="N138" s="276"/>
      <c r="O138" s="276"/>
      <c r="P138" s="366"/>
      <c r="Q138" s="366">
        <v>0</v>
      </c>
      <c r="R138" s="366">
        <v>0</v>
      </c>
      <c r="S138" s="366">
        <v>0</v>
      </c>
      <c r="T138" s="248">
        <v>0</v>
      </c>
      <c r="U138" s="366">
        <v>0</v>
      </c>
      <c r="V138" s="248">
        <v>10</v>
      </c>
      <c r="W138" s="366">
        <v>263.87</v>
      </c>
      <c r="X138" s="399">
        <f>(V138*W138)</f>
        <v>2638.7</v>
      </c>
      <c r="Y138" s="367">
        <f t="shared" ref="Y138:Y170" si="15">(T138*U138)+(V138*W138)</f>
        <v>2638.7</v>
      </c>
      <c r="Z138" s="367">
        <v>2638.7</v>
      </c>
      <c r="AA138" s="248" t="s">
        <v>81</v>
      </c>
      <c r="AB138" s="13"/>
      <c r="AC138" s="13"/>
    </row>
    <row r="139" spans="1:29" ht="57" x14ac:dyDescent="0.2">
      <c r="A139" s="411" t="s">
        <v>329</v>
      </c>
      <c r="B139" s="248" t="s">
        <v>424</v>
      </c>
      <c r="C139" s="362" t="s">
        <v>442</v>
      </c>
      <c r="D139" s="248"/>
      <c r="E139" s="248" t="s">
        <v>369</v>
      </c>
      <c r="F139" s="248" t="s">
        <v>370</v>
      </c>
      <c r="G139" s="261" t="s">
        <v>371</v>
      </c>
      <c r="H139" s="248" t="s">
        <v>372</v>
      </c>
      <c r="I139" s="248" t="s">
        <v>78</v>
      </c>
      <c r="J139" s="250" t="s">
        <v>79</v>
      </c>
      <c r="K139" s="248" t="s">
        <v>78</v>
      </c>
      <c r="L139" s="275" t="s">
        <v>473</v>
      </c>
      <c r="M139" s="276"/>
      <c r="N139" s="276"/>
      <c r="O139" s="276"/>
      <c r="P139" s="366"/>
      <c r="Q139" s="366">
        <v>0</v>
      </c>
      <c r="R139" s="366">
        <v>0</v>
      </c>
      <c r="S139" s="366">
        <v>0</v>
      </c>
      <c r="T139" s="248">
        <v>0</v>
      </c>
      <c r="U139" s="366">
        <v>0</v>
      </c>
      <c r="V139" s="248">
        <v>4</v>
      </c>
      <c r="W139" s="366">
        <v>263.87</v>
      </c>
      <c r="X139" s="399">
        <f t="shared" ref="X139:X142" si="16">(V139*W139)</f>
        <v>1055.48</v>
      </c>
      <c r="Y139" s="367">
        <f t="shared" si="15"/>
        <v>1055.48</v>
      </c>
      <c r="Z139" s="367">
        <v>1055.48</v>
      </c>
      <c r="AA139" s="248" t="s">
        <v>81</v>
      </c>
      <c r="AB139" s="13"/>
      <c r="AC139" s="13"/>
    </row>
    <row r="140" spans="1:29" ht="57" x14ac:dyDescent="0.2">
      <c r="A140" s="411" t="s">
        <v>329</v>
      </c>
      <c r="B140" s="248" t="s">
        <v>424</v>
      </c>
      <c r="C140" s="362" t="s">
        <v>441</v>
      </c>
      <c r="D140" s="248"/>
      <c r="E140" s="248" t="s">
        <v>369</v>
      </c>
      <c r="F140" s="248" t="s">
        <v>370</v>
      </c>
      <c r="G140" s="261" t="s">
        <v>371</v>
      </c>
      <c r="H140" s="248" t="s">
        <v>372</v>
      </c>
      <c r="I140" s="248" t="s">
        <v>78</v>
      </c>
      <c r="J140" s="250" t="s">
        <v>79</v>
      </c>
      <c r="K140" s="248" t="s">
        <v>78</v>
      </c>
      <c r="L140" s="275" t="s">
        <v>473</v>
      </c>
      <c r="M140" s="276"/>
      <c r="N140" s="276"/>
      <c r="O140" s="276"/>
      <c r="P140" s="366"/>
      <c r="Q140" s="366">
        <v>0</v>
      </c>
      <c r="R140" s="366">
        <v>0</v>
      </c>
      <c r="S140" s="366">
        <v>0</v>
      </c>
      <c r="T140" s="248">
        <v>0</v>
      </c>
      <c r="U140" s="366">
        <v>0</v>
      </c>
      <c r="V140" s="248">
        <v>4</v>
      </c>
      <c r="W140" s="366">
        <v>263.87</v>
      </c>
      <c r="X140" s="399">
        <f t="shared" si="16"/>
        <v>1055.48</v>
      </c>
      <c r="Y140" s="367">
        <f t="shared" si="15"/>
        <v>1055.48</v>
      </c>
      <c r="Z140" s="367">
        <v>1055.48</v>
      </c>
      <c r="AA140" s="248" t="s">
        <v>81</v>
      </c>
      <c r="AB140" s="13"/>
      <c r="AC140" s="13"/>
    </row>
    <row r="141" spans="1:29" ht="57" x14ac:dyDescent="0.2">
      <c r="A141" s="411" t="s">
        <v>329</v>
      </c>
      <c r="B141" s="248" t="s">
        <v>424</v>
      </c>
      <c r="C141" s="362" t="s">
        <v>439</v>
      </c>
      <c r="D141" s="248"/>
      <c r="E141" s="248" t="s">
        <v>369</v>
      </c>
      <c r="F141" s="248" t="s">
        <v>370</v>
      </c>
      <c r="G141" s="261" t="s">
        <v>371</v>
      </c>
      <c r="H141" s="248" t="s">
        <v>372</v>
      </c>
      <c r="I141" s="248" t="s">
        <v>78</v>
      </c>
      <c r="J141" s="250" t="s">
        <v>79</v>
      </c>
      <c r="K141" s="248" t="s">
        <v>78</v>
      </c>
      <c r="L141" s="275" t="s">
        <v>473</v>
      </c>
      <c r="M141" s="276"/>
      <c r="N141" s="276"/>
      <c r="O141" s="276"/>
      <c r="P141" s="366"/>
      <c r="Q141" s="366">
        <v>0</v>
      </c>
      <c r="R141" s="366">
        <v>0</v>
      </c>
      <c r="S141" s="366">
        <v>0</v>
      </c>
      <c r="T141" s="248">
        <v>0</v>
      </c>
      <c r="U141" s="366">
        <v>0</v>
      </c>
      <c r="V141" s="248">
        <v>4</v>
      </c>
      <c r="W141" s="366">
        <v>263.87</v>
      </c>
      <c r="X141" s="399">
        <f t="shared" si="16"/>
        <v>1055.48</v>
      </c>
      <c r="Y141" s="367">
        <f t="shared" si="15"/>
        <v>1055.48</v>
      </c>
      <c r="Z141" s="367">
        <v>1055.48</v>
      </c>
      <c r="AA141" s="248" t="s">
        <v>81</v>
      </c>
      <c r="AB141" s="13"/>
      <c r="AC141" s="13"/>
    </row>
    <row r="142" spans="1:29" ht="57" x14ac:dyDescent="0.2">
      <c r="A142" s="411" t="s">
        <v>329</v>
      </c>
      <c r="B142" s="248" t="s">
        <v>424</v>
      </c>
      <c r="C142" s="362" t="s">
        <v>474</v>
      </c>
      <c r="D142" s="248"/>
      <c r="E142" s="248" t="s">
        <v>369</v>
      </c>
      <c r="F142" s="248" t="s">
        <v>370</v>
      </c>
      <c r="G142" s="261" t="s">
        <v>371</v>
      </c>
      <c r="H142" s="248" t="s">
        <v>372</v>
      </c>
      <c r="I142" s="248" t="s">
        <v>78</v>
      </c>
      <c r="J142" s="250" t="s">
        <v>79</v>
      </c>
      <c r="K142" s="248" t="s">
        <v>78</v>
      </c>
      <c r="L142" s="275" t="s">
        <v>473</v>
      </c>
      <c r="M142" s="276"/>
      <c r="N142" s="276"/>
      <c r="O142" s="276"/>
      <c r="P142" s="366"/>
      <c r="Q142" s="366">
        <v>0</v>
      </c>
      <c r="R142" s="366">
        <v>0</v>
      </c>
      <c r="S142" s="366">
        <v>0</v>
      </c>
      <c r="T142" s="248">
        <v>0</v>
      </c>
      <c r="U142" s="366">
        <v>0</v>
      </c>
      <c r="V142" s="248">
        <v>4</v>
      </c>
      <c r="W142" s="366">
        <v>263.87</v>
      </c>
      <c r="X142" s="399">
        <f t="shared" si="16"/>
        <v>1055.48</v>
      </c>
      <c r="Y142" s="367">
        <f t="shared" si="15"/>
        <v>1055.48</v>
      </c>
      <c r="Z142" s="367">
        <v>1055.48</v>
      </c>
      <c r="AA142" s="248" t="s">
        <v>81</v>
      </c>
      <c r="AB142" s="13"/>
      <c r="AC142" s="13"/>
    </row>
    <row r="143" spans="1:29" ht="28.5" x14ac:dyDescent="0.2">
      <c r="A143" s="411" t="s">
        <v>329</v>
      </c>
      <c r="B143" s="259" t="s">
        <v>942</v>
      </c>
      <c r="C143" s="362" t="s">
        <v>878</v>
      </c>
      <c r="D143" s="248" t="s">
        <v>879</v>
      </c>
      <c r="E143" s="248" t="s">
        <v>880</v>
      </c>
      <c r="F143" s="248" t="s">
        <v>1038</v>
      </c>
      <c r="G143" s="261"/>
      <c r="H143" s="248"/>
      <c r="I143" s="248" t="s">
        <v>78</v>
      </c>
      <c r="J143" s="250" t="s">
        <v>129</v>
      </c>
      <c r="K143" s="248" t="s">
        <v>78</v>
      </c>
      <c r="L143" s="275" t="s">
        <v>1039</v>
      </c>
      <c r="M143" s="276" t="s">
        <v>1040</v>
      </c>
      <c r="N143" s="276" t="s">
        <v>1040</v>
      </c>
      <c r="O143" s="276"/>
      <c r="P143" s="366"/>
      <c r="Q143" s="366">
        <v>0</v>
      </c>
      <c r="R143" s="366">
        <v>0</v>
      </c>
      <c r="S143" s="367">
        <f t="shared" ref="S143:S162" si="17">Q143+R143</f>
        <v>0</v>
      </c>
      <c r="T143" s="248">
        <v>0</v>
      </c>
      <c r="U143" s="366">
        <v>0</v>
      </c>
      <c r="V143" s="248">
        <v>3</v>
      </c>
      <c r="W143" s="366">
        <v>263.87</v>
      </c>
      <c r="X143" s="248">
        <v>3</v>
      </c>
      <c r="Y143" s="367">
        <f t="shared" si="15"/>
        <v>791.61</v>
      </c>
      <c r="Z143" s="367">
        <f t="shared" ref="Z143:Z162" si="18">S143+Y143</f>
        <v>791.61</v>
      </c>
      <c r="AA143" s="451"/>
      <c r="AB143" s="13"/>
      <c r="AC143" s="13"/>
    </row>
    <row r="144" spans="1:29" ht="28.5" x14ac:dyDescent="0.2">
      <c r="A144" s="411" t="s">
        <v>329</v>
      </c>
      <c r="B144" s="259" t="s">
        <v>942</v>
      </c>
      <c r="C144" s="362" t="s">
        <v>883</v>
      </c>
      <c r="D144" s="248" t="s">
        <v>884</v>
      </c>
      <c r="E144" s="248" t="s">
        <v>885</v>
      </c>
      <c r="F144" s="248" t="s">
        <v>1041</v>
      </c>
      <c r="G144" s="261"/>
      <c r="H144" s="248"/>
      <c r="I144" s="248" t="s">
        <v>78</v>
      </c>
      <c r="J144" s="250" t="s">
        <v>129</v>
      </c>
      <c r="K144" s="248" t="s">
        <v>78</v>
      </c>
      <c r="L144" s="275" t="s">
        <v>317</v>
      </c>
      <c r="M144" s="276">
        <v>45062</v>
      </c>
      <c r="N144" s="276">
        <v>45062</v>
      </c>
      <c r="O144" s="276"/>
      <c r="P144" s="366"/>
      <c r="Q144" s="366">
        <v>0</v>
      </c>
      <c r="R144" s="366">
        <v>0</v>
      </c>
      <c r="S144" s="367">
        <f t="shared" si="17"/>
        <v>0</v>
      </c>
      <c r="T144" s="248">
        <v>0</v>
      </c>
      <c r="U144" s="366">
        <v>0</v>
      </c>
      <c r="V144" s="248">
        <v>1</v>
      </c>
      <c r="W144" s="366">
        <v>263.87</v>
      </c>
      <c r="X144" s="248">
        <v>1</v>
      </c>
      <c r="Y144" s="367">
        <f t="shared" si="15"/>
        <v>263.87</v>
      </c>
      <c r="Z144" s="367">
        <f t="shared" si="18"/>
        <v>263.87</v>
      </c>
      <c r="AA144" s="451"/>
      <c r="AB144" s="13"/>
      <c r="AC144" s="13"/>
    </row>
    <row r="145" spans="1:29" ht="156.75" x14ac:dyDescent="0.2">
      <c r="A145" s="411" t="s">
        <v>329</v>
      </c>
      <c r="B145" s="259" t="s">
        <v>942</v>
      </c>
      <c r="C145" s="362" t="s">
        <v>947</v>
      </c>
      <c r="D145" s="248" t="s">
        <v>948</v>
      </c>
      <c r="E145" s="248" t="s">
        <v>949</v>
      </c>
      <c r="F145" s="248" t="s">
        <v>950</v>
      </c>
      <c r="G145" s="261"/>
      <c r="H145" s="248"/>
      <c r="I145" s="248" t="s">
        <v>78</v>
      </c>
      <c r="J145" s="250" t="s">
        <v>129</v>
      </c>
      <c r="K145" s="248" t="s">
        <v>78</v>
      </c>
      <c r="L145" s="275" t="s">
        <v>1042</v>
      </c>
      <c r="M145" s="276" t="s">
        <v>1043</v>
      </c>
      <c r="N145" s="276" t="s">
        <v>1043</v>
      </c>
      <c r="O145" s="276"/>
      <c r="P145" s="366"/>
      <c r="Q145" s="366">
        <v>0</v>
      </c>
      <c r="R145" s="366">
        <v>0</v>
      </c>
      <c r="S145" s="367">
        <f t="shared" si="17"/>
        <v>0</v>
      </c>
      <c r="T145" s="248">
        <v>0</v>
      </c>
      <c r="U145" s="366">
        <v>0</v>
      </c>
      <c r="V145" s="248">
        <v>15</v>
      </c>
      <c r="W145" s="366">
        <v>17.52</v>
      </c>
      <c r="X145" s="248">
        <v>15</v>
      </c>
      <c r="Y145" s="367">
        <f t="shared" si="15"/>
        <v>262.8</v>
      </c>
      <c r="Z145" s="367">
        <f t="shared" si="18"/>
        <v>262.8</v>
      </c>
      <c r="AA145" s="451"/>
      <c r="AB145" s="13"/>
      <c r="AC145" s="13"/>
    </row>
    <row r="146" spans="1:29" ht="99.75" x14ac:dyDescent="0.2">
      <c r="A146" s="411" t="s">
        <v>329</v>
      </c>
      <c r="B146" s="259" t="s">
        <v>942</v>
      </c>
      <c r="C146" s="362" t="s">
        <v>892</v>
      </c>
      <c r="D146" s="248" t="s">
        <v>893</v>
      </c>
      <c r="E146" s="248" t="s">
        <v>815</v>
      </c>
      <c r="F146" s="248" t="s">
        <v>894</v>
      </c>
      <c r="G146" s="261"/>
      <c r="H146" s="248"/>
      <c r="I146" s="248" t="s">
        <v>78</v>
      </c>
      <c r="J146" s="250" t="s">
        <v>129</v>
      </c>
      <c r="K146" s="248" t="s">
        <v>78</v>
      </c>
      <c r="L146" s="275" t="s">
        <v>1044</v>
      </c>
      <c r="M146" s="276" t="s">
        <v>1045</v>
      </c>
      <c r="N146" s="276" t="s">
        <v>1045</v>
      </c>
      <c r="O146" s="276"/>
      <c r="P146" s="366"/>
      <c r="Q146" s="366">
        <v>0</v>
      </c>
      <c r="R146" s="366">
        <v>0</v>
      </c>
      <c r="S146" s="367">
        <f t="shared" si="17"/>
        <v>0</v>
      </c>
      <c r="T146" s="248">
        <v>0</v>
      </c>
      <c r="U146" s="366">
        <v>0</v>
      </c>
      <c r="V146" s="248">
        <v>8</v>
      </c>
      <c r="W146" s="366">
        <v>263.87</v>
      </c>
      <c r="X146" s="248">
        <v>8</v>
      </c>
      <c r="Y146" s="367">
        <f t="shared" si="15"/>
        <v>2110.96</v>
      </c>
      <c r="Z146" s="367">
        <f t="shared" si="18"/>
        <v>2110.96</v>
      </c>
      <c r="AA146" s="451"/>
      <c r="AB146" s="13"/>
      <c r="AC146" s="13"/>
    </row>
    <row r="147" spans="1:29" ht="71.25" x14ac:dyDescent="0.2">
      <c r="A147" s="411" t="s">
        <v>329</v>
      </c>
      <c r="B147" s="259" t="s">
        <v>942</v>
      </c>
      <c r="C147" s="362" t="s">
        <v>1046</v>
      </c>
      <c r="D147" s="248" t="s">
        <v>1047</v>
      </c>
      <c r="E147" s="248" t="s">
        <v>815</v>
      </c>
      <c r="F147" s="248" t="s">
        <v>1048</v>
      </c>
      <c r="G147" s="261"/>
      <c r="H147" s="248"/>
      <c r="I147" s="248" t="s">
        <v>78</v>
      </c>
      <c r="J147" s="250" t="s">
        <v>129</v>
      </c>
      <c r="K147" s="248" t="s">
        <v>78</v>
      </c>
      <c r="L147" s="275" t="s">
        <v>1049</v>
      </c>
      <c r="M147" s="276" t="s">
        <v>1050</v>
      </c>
      <c r="N147" s="276" t="s">
        <v>1050</v>
      </c>
      <c r="O147" s="276"/>
      <c r="P147" s="366"/>
      <c r="Q147" s="366">
        <v>0</v>
      </c>
      <c r="R147" s="366">
        <v>0</v>
      </c>
      <c r="S147" s="367">
        <f t="shared" si="17"/>
        <v>0</v>
      </c>
      <c r="T147" s="248">
        <v>0</v>
      </c>
      <c r="U147" s="366">
        <v>0</v>
      </c>
      <c r="V147" s="248">
        <v>5</v>
      </c>
      <c r="W147" s="366">
        <v>263.87</v>
      </c>
      <c r="X147" s="248">
        <v>5</v>
      </c>
      <c r="Y147" s="367">
        <f t="shared" si="15"/>
        <v>1319.35</v>
      </c>
      <c r="Z147" s="367">
        <f t="shared" si="18"/>
        <v>1319.35</v>
      </c>
      <c r="AA147" s="451"/>
      <c r="AB147" s="13"/>
      <c r="AC147" s="13"/>
    </row>
    <row r="148" spans="1:29" ht="14.25" x14ac:dyDescent="0.2">
      <c r="A148" s="411" t="s">
        <v>329</v>
      </c>
      <c r="B148" s="259" t="s">
        <v>942</v>
      </c>
      <c r="C148" s="362" t="s">
        <v>1051</v>
      </c>
      <c r="D148" s="248" t="s">
        <v>904</v>
      </c>
      <c r="E148" s="248" t="s">
        <v>815</v>
      </c>
      <c r="F148" s="248" t="s">
        <v>905</v>
      </c>
      <c r="G148" s="261"/>
      <c r="H148" s="248"/>
      <c r="I148" s="248" t="s">
        <v>78</v>
      </c>
      <c r="J148" s="250" t="s">
        <v>129</v>
      </c>
      <c r="K148" s="248" t="s">
        <v>78</v>
      </c>
      <c r="L148" s="275" t="s">
        <v>292</v>
      </c>
      <c r="M148" s="276">
        <v>45062</v>
      </c>
      <c r="N148" s="276">
        <v>45062</v>
      </c>
      <c r="O148" s="276"/>
      <c r="P148" s="366"/>
      <c r="Q148" s="366">
        <v>0</v>
      </c>
      <c r="R148" s="366">
        <v>0</v>
      </c>
      <c r="S148" s="367">
        <f t="shared" si="17"/>
        <v>0</v>
      </c>
      <c r="T148" s="248">
        <v>0</v>
      </c>
      <c r="U148" s="366">
        <v>0</v>
      </c>
      <c r="V148" s="248">
        <v>1</v>
      </c>
      <c r="W148" s="366">
        <v>263.87</v>
      </c>
      <c r="X148" s="248">
        <v>1</v>
      </c>
      <c r="Y148" s="367">
        <f t="shared" si="15"/>
        <v>263.87</v>
      </c>
      <c r="Z148" s="367">
        <f t="shared" si="18"/>
        <v>263.87</v>
      </c>
      <c r="AA148" s="451"/>
      <c r="AB148" s="13"/>
      <c r="AC148" s="13"/>
    </row>
    <row r="149" spans="1:29" ht="85.5" x14ac:dyDescent="0.2">
      <c r="A149" s="411" t="s">
        <v>329</v>
      </c>
      <c r="B149" s="259" t="s">
        <v>942</v>
      </c>
      <c r="C149" s="362" t="s">
        <v>1052</v>
      </c>
      <c r="D149" s="248" t="s">
        <v>909</v>
      </c>
      <c r="E149" s="248" t="s">
        <v>815</v>
      </c>
      <c r="F149" s="248" t="s">
        <v>1048</v>
      </c>
      <c r="G149" s="261"/>
      <c r="H149" s="248"/>
      <c r="I149" s="248" t="s">
        <v>78</v>
      </c>
      <c r="J149" s="250" t="s">
        <v>129</v>
      </c>
      <c r="K149" s="248" t="s">
        <v>78</v>
      </c>
      <c r="L149" s="275" t="s">
        <v>1053</v>
      </c>
      <c r="M149" s="276" t="s">
        <v>1054</v>
      </c>
      <c r="N149" s="276" t="s">
        <v>1054</v>
      </c>
      <c r="O149" s="276"/>
      <c r="P149" s="366"/>
      <c r="Q149" s="366">
        <v>0</v>
      </c>
      <c r="R149" s="366">
        <v>0</v>
      </c>
      <c r="S149" s="367">
        <f t="shared" si="17"/>
        <v>0</v>
      </c>
      <c r="T149" s="248">
        <v>0</v>
      </c>
      <c r="U149" s="366">
        <v>0</v>
      </c>
      <c r="V149" s="248">
        <v>6</v>
      </c>
      <c r="W149" s="366">
        <v>263.87</v>
      </c>
      <c r="X149" s="248">
        <v>6</v>
      </c>
      <c r="Y149" s="367">
        <f>(T149*U149)+(V149*W149)</f>
        <v>1583.22</v>
      </c>
      <c r="Z149" s="367">
        <f t="shared" si="18"/>
        <v>1583.22</v>
      </c>
      <c r="AA149" s="451"/>
      <c r="AB149" s="13"/>
      <c r="AC149" s="13"/>
    </row>
    <row r="150" spans="1:29" ht="42.75" x14ac:dyDescent="0.2">
      <c r="A150" s="411" t="s">
        <v>329</v>
      </c>
      <c r="B150" s="259" t="s">
        <v>942</v>
      </c>
      <c r="C150" s="362" t="s">
        <v>1055</v>
      </c>
      <c r="D150" s="248" t="s">
        <v>914</v>
      </c>
      <c r="E150" s="248" t="s">
        <v>815</v>
      </c>
      <c r="F150" s="248" t="s">
        <v>1048</v>
      </c>
      <c r="G150" s="261"/>
      <c r="H150" s="248"/>
      <c r="I150" s="248" t="s">
        <v>78</v>
      </c>
      <c r="J150" s="250" t="s">
        <v>129</v>
      </c>
      <c r="K150" s="248" t="s">
        <v>78</v>
      </c>
      <c r="L150" s="275" t="s">
        <v>1056</v>
      </c>
      <c r="M150" s="276" t="s">
        <v>1057</v>
      </c>
      <c r="N150" s="276" t="s">
        <v>1057</v>
      </c>
      <c r="O150" s="276"/>
      <c r="P150" s="366"/>
      <c r="Q150" s="366">
        <v>0</v>
      </c>
      <c r="R150" s="366">
        <v>0</v>
      </c>
      <c r="S150" s="367">
        <f t="shared" si="17"/>
        <v>0</v>
      </c>
      <c r="T150" s="248">
        <v>0</v>
      </c>
      <c r="U150" s="366">
        <v>0</v>
      </c>
      <c r="V150" s="248">
        <v>3</v>
      </c>
      <c r="W150" s="366">
        <v>263.87</v>
      </c>
      <c r="X150" s="248">
        <v>3</v>
      </c>
      <c r="Y150" s="367">
        <f t="shared" si="15"/>
        <v>791.61</v>
      </c>
      <c r="Z150" s="367">
        <f t="shared" si="18"/>
        <v>791.61</v>
      </c>
      <c r="AA150" s="451"/>
      <c r="AB150" s="13"/>
      <c r="AC150" s="13"/>
    </row>
    <row r="151" spans="1:29" ht="71.25" x14ac:dyDescent="0.2">
      <c r="A151" s="411" t="s">
        <v>329</v>
      </c>
      <c r="B151" s="259" t="s">
        <v>942</v>
      </c>
      <c r="C151" s="362" t="s">
        <v>1058</v>
      </c>
      <c r="D151" s="248" t="s">
        <v>1059</v>
      </c>
      <c r="E151" s="248" t="s">
        <v>815</v>
      </c>
      <c r="F151" s="248" t="s">
        <v>1048</v>
      </c>
      <c r="G151" s="261"/>
      <c r="H151" s="248"/>
      <c r="I151" s="248" t="s">
        <v>78</v>
      </c>
      <c r="J151" s="250" t="s">
        <v>129</v>
      </c>
      <c r="K151" s="248" t="s">
        <v>78</v>
      </c>
      <c r="L151" s="275" t="s">
        <v>1060</v>
      </c>
      <c r="M151" s="276">
        <v>45043</v>
      </c>
      <c r="N151" s="276">
        <v>45043</v>
      </c>
      <c r="O151" s="276"/>
      <c r="P151" s="366"/>
      <c r="Q151" s="366">
        <v>0</v>
      </c>
      <c r="R151" s="366">
        <v>0</v>
      </c>
      <c r="S151" s="367">
        <f t="shared" si="17"/>
        <v>0</v>
      </c>
      <c r="T151" s="248">
        <v>0</v>
      </c>
      <c r="U151" s="366">
        <v>0</v>
      </c>
      <c r="V151" s="248">
        <v>1</v>
      </c>
      <c r="W151" s="366">
        <v>263.87</v>
      </c>
      <c r="X151" s="248">
        <v>1</v>
      </c>
      <c r="Y151" s="367">
        <f t="shared" si="15"/>
        <v>263.87</v>
      </c>
      <c r="Z151" s="367">
        <f t="shared" si="18"/>
        <v>263.87</v>
      </c>
      <c r="AA151" s="451"/>
      <c r="AB151" s="13"/>
      <c r="AC151" s="13"/>
    </row>
    <row r="152" spans="1:29" ht="28.5" x14ac:dyDescent="0.2">
      <c r="A152" s="411" t="s">
        <v>329</v>
      </c>
      <c r="B152" s="259" t="s">
        <v>942</v>
      </c>
      <c r="C152" s="362" t="s">
        <v>977</v>
      </c>
      <c r="D152" s="248" t="s">
        <v>978</v>
      </c>
      <c r="E152" s="248" t="s">
        <v>815</v>
      </c>
      <c r="F152" s="248" t="s">
        <v>1061</v>
      </c>
      <c r="G152" s="261"/>
      <c r="H152" s="248"/>
      <c r="I152" s="248" t="s">
        <v>78</v>
      </c>
      <c r="J152" s="250" t="s">
        <v>129</v>
      </c>
      <c r="K152" s="248" t="s">
        <v>78</v>
      </c>
      <c r="L152" s="275" t="s">
        <v>1062</v>
      </c>
      <c r="M152" s="276" t="s">
        <v>1063</v>
      </c>
      <c r="N152" s="276" t="s">
        <v>1063</v>
      </c>
      <c r="O152" s="276"/>
      <c r="P152" s="366"/>
      <c r="Q152" s="366">
        <v>0</v>
      </c>
      <c r="R152" s="366">
        <v>0</v>
      </c>
      <c r="S152" s="367">
        <f t="shared" si="17"/>
        <v>0</v>
      </c>
      <c r="T152" s="248">
        <v>0</v>
      </c>
      <c r="U152" s="366">
        <v>527.75</v>
      </c>
      <c r="V152" s="248">
        <v>2</v>
      </c>
      <c r="W152" s="366">
        <v>263.87</v>
      </c>
      <c r="X152" s="248">
        <v>2</v>
      </c>
      <c r="Y152" s="367">
        <f t="shared" si="15"/>
        <v>527.74</v>
      </c>
      <c r="Z152" s="367">
        <f t="shared" si="18"/>
        <v>527.74</v>
      </c>
      <c r="AA152" s="451"/>
      <c r="AB152" s="13"/>
      <c r="AC152" s="13"/>
    </row>
    <row r="153" spans="1:29" ht="28.5" x14ac:dyDescent="0.2">
      <c r="A153" s="411" t="s">
        <v>329</v>
      </c>
      <c r="B153" s="259" t="s">
        <v>942</v>
      </c>
      <c r="C153" s="362" t="s">
        <v>980</v>
      </c>
      <c r="D153" s="248" t="s">
        <v>981</v>
      </c>
      <c r="E153" s="248" t="s">
        <v>524</v>
      </c>
      <c r="F153" s="248" t="s">
        <v>1064</v>
      </c>
      <c r="G153" s="261"/>
      <c r="H153" s="248"/>
      <c r="I153" s="248" t="s">
        <v>78</v>
      </c>
      <c r="J153" s="250" t="s">
        <v>129</v>
      </c>
      <c r="K153" s="248" t="s">
        <v>78</v>
      </c>
      <c r="L153" s="275" t="s">
        <v>1065</v>
      </c>
      <c r="M153" s="276" t="s">
        <v>1066</v>
      </c>
      <c r="N153" s="276" t="s">
        <v>1067</v>
      </c>
      <c r="O153" s="276"/>
      <c r="P153" s="366"/>
      <c r="Q153" s="366">
        <v>0</v>
      </c>
      <c r="R153" s="366">
        <v>0</v>
      </c>
      <c r="S153" s="367">
        <f t="shared" si="17"/>
        <v>0</v>
      </c>
      <c r="T153" s="248">
        <v>0</v>
      </c>
      <c r="U153" s="366">
        <v>527.75</v>
      </c>
      <c r="V153" s="248">
        <v>4</v>
      </c>
      <c r="W153" s="366">
        <v>263.87</v>
      </c>
      <c r="X153" s="248">
        <v>4</v>
      </c>
      <c r="Y153" s="367">
        <f>(T153*U153)+(V153*W153)</f>
        <v>1055.48</v>
      </c>
      <c r="Z153" s="367">
        <f t="shared" si="18"/>
        <v>1055.48</v>
      </c>
      <c r="AA153" s="451"/>
      <c r="AB153" s="13"/>
      <c r="AC153" s="13"/>
    </row>
    <row r="154" spans="1:29" ht="28.5" x14ac:dyDescent="0.2">
      <c r="A154" s="411" t="s">
        <v>329</v>
      </c>
      <c r="B154" s="259" t="s">
        <v>942</v>
      </c>
      <c r="C154" s="362" t="s">
        <v>1068</v>
      </c>
      <c r="D154" s="248" t="s">
        <v>1069</v>
      </c>
      <c r="E154" s="248" t="s">
        <v>815</v>
      </c>
      <c r="F154" s="248" t="s">
        <v>1070</v>
      </c>
      <c r="G154" s="261"/>
      <c r="H154" s="248"/>
      <c r="I154" s="248" t="s">
        <v>78</v>
      </c>
      <c r="J154" s="250" t="s">
        <v>129</v>
      </c>
      <c r="K154" s="248" t="s">
        <v>78</v>
      </c>
      <c r="L154" s="275" t="s">
        <v>1071</v>
      </c>
      <c r="M154" s="276" t="s">
        <v>1072</v>
      </c>
      <c r="N154" s="276" t="s">
        <v>1073</v>
      </c>
      <c r="O154" s="276"/>
      <c r="P154" s="366"/>
      <c r="Q154" s="366">
        <v>0</v>
      </c>
      <c r="R154" s="366">
        <v>0</v>
      </c>
      <c r="S154" s="367">
        <f t="shared" si="17"/>
        <v>0</v>
      </c>
      <c r="T154" s="248">
        <v>0</v>
      </c>
      <c r="U154" s="366">
        <v>0</v>
      </c>
      <c r="V154" s="248">
        <v>2</v>
      </c>
      <c r="W154" s="366">
        <v>263.87</v>
      </c>
      <c r="X154" s="248">
        <v>2</v>
      </c>
      <c r="Y154" s="367">
        <f t="shared" ref="Y154:Y160" si="19">(T154*U154)+(V154*W154)</f>
        <v>527.74</v>
      </c>
      <c r="Z154" s="367">
        <f t="shared" si="18"/>
        <v>527.74</v>
      </c>
      <c r="AA154" s="451"/>
      <c r="AB154" s="13"/>
      <c r="AC154" s="13"/>
    </row>
    <row r="155" spans="1:29" ht="57" x14ac:dyDescent="0.2">
      <c r="A155" s="411" t="s">
        <v>329</v>
      </c>
      <c r="B155" s="259" t="s">
        <v>942</v>
      </c>
      <c r="C155" s="362" t="s">
        <v>953</v>
      </c>
      <c r="D155" s="248" t="s">
        <v>954</v>
      </c>
      <c r="E155" s="248" t="s">
        <v>1074</v>
      </c>
      <c r="F155" s="248" t="s">
        <v>894</v>
      </c>
      <c r="G155" s="261"/>
      <c r="H155" s="248"/>
      <c r="I155" s="248" t="s">
        <v>78</v>
      </c>
      <c r="J155" s="250" t="s">
        <v>129</v>
      </c>
      <c r="K155" s="248" t="s">
        <v>78</v>
      </c>
      <c r="L155" s="275" t="s">
        <v>1075</v>
      </c>
      <c r="M155" s="276" t="s">
        <v>1076</v>
      </c>
      <c r="N155" s="276" t="s">
        <v>1077</v>
      </c>
      <c r="O155" s="276"/>
      <c r="P155" s="366"/>
      <c r="Q155" s="366">
        <v>0</v>
      </c>
      <c r="R155" s="366">
        <v>0</v>
      </c>
      <c r="S155" s="367">
        <f t="shared" si="17"/>
        <v>0</v>
      </c>
      <c r="T155" s="248">
        <v>2</v>
      </c>
      <c r="U155" s="366">
        <v>527.70000000000005</v>
      </c>
      <c r="V155" s="248">
        <v>5</v>
      </c>
      <c r="W155" s="366">
        <v>263.87</v>
      </c>
      <c r="X155" s="248">
        <v>7</v>
      </c>
      <c r="Y155" s="367">
        <f t="shared" si="19"/>
        <v>2374.75</v>
      </c>
      <c r="Z155" s="367">
        <f t="shared" si="18"/>
        <v>2374.75</v>
      </c>
      <c r="AA155" s="451"/>
      <c r="AB155" s="13"/>
      <c r="AC155" s="13"/>
    </row>
    <row r="156" spans="1:29" ht="42.75" x14ac:dyDescent="0.2">
      <c r="A156" s="411" t="s">
        <v>329</v>
      </c>
      <c r="B156" s="259" t="s">
        <v>942</v>
      </c>
      <c r="C156" s="362" t="s">
        <v>1078</v>
      </c>
      <c r="D156" s="248" t="s">
        <v>917</v>
      </c>
      <c r="E156" s="248" t="s">
        <v>918</v>
      </c>
      <c r="F156" s="248" t="s">
        <v>894</v>
      </c>
      <c r="G156" s="261"/>
      <c r="H156" s="248"/>
      <c r="I156" s="248" t="s">
        <v>78</v>
      </c>
      <c r="J156" s="250" t="s">
        <v>129</v>
      </c>
      <c r="K156" s="248" t="s">
        <v>78</v>
      </c>
      <c r="L156" s="275" t="s">
        <v>1079</v>
      </c>
      <c r="M156" s="276" t="s">
        <v>1080</v>
      </c>
      <c r="N156" s="276" t="s">
        <v>1080</v>
      </c>
      <c r="O156" s="276"/>
      <c r="P156" s="366"/>
      <c r="Q156" s="366">
        <v>0</v>
      </c>
      <c r="R156" s="366">
        <v>0</v>
      </c>
      <c r="S156" s="367">
        <f t="shared" si="17"/>
        <v>0</v>
      </c>
      <c r="T156" s="248">
        <v>0</v>
      </c>
      <c r="U156" s="366">
        <v>0</v>
      </c>
      <c r="V156" s="248">
        <v>2</v>
      </c>
      <c r="W156" s="366">
        <v>263.87</v>
      </c>
      <c r="X156" s="248">
        <v>2</v>
      </c>
      <c r="Y156" s="367">
        <f t="shared" si="19"/>
        <v>527.74</v>
      </c>
      <c r="Z156" s="367">
        <f t="shared" si="18"/>
        <v>527.74</v>
      </c>
      <c r="AA156" s="451"/>
      <c r="AB156" s="13"/>
      <c r="AC156" s="13"/>
    </row>
    <row r="157" spans="1:29" ht="28.5" x14ac:dyDescent="0.2">
      <c r="A157" s="411" t="s">
        <v>329</v>
      </c>
      <c r="B157" s="259" t="s">
        <v>942</v>
      </c>
      <c r="C157" s="362" t="s">
        <v>919</v>
      </c>
      <c r="D157" s="248" t="s">
        <v>920</v>
      </c>
      <c r="E157" s="248" t="s">
        <v>815</v>
      </c>
      <c r="F157" s="248" t="s">
        <v>1081</v>
      </c>
      <c r="G157" s="261"/>
      <c r="H157" s="248"/>
      <c r="I157" s="248" t="s">
        <v>78</v>
      </c>
      <c r="J157" s="250" t="s">
        <v>129</v>
      </c>
      <c r="K157" s="248" t="s">
        <v>78</v>
      </c>
      <c r="L157" s="275" t="s">
        <v>1082</v>
      </c>
      <c r="M157" s="276" t="s">
        <v>1083</v>
      </c>
      <c r="N157" s="276" t="s">
        <v>1083</v>
      </c>
      <c r="O157" s="276"/>
      <c r="P157" s="366"/>
      <c r="Q157" s="366">
        <v>0</v>
      </c>
      <c r="R157" s="366">
        <v>0</v>
      </c>
      <c r="S157" s="367">
        <f t="shared" si="17"/>
        <v>0</v>
      </c>
      <c r="T157" s="248">
        <v>0</v>
      </c>
      <c r="U157" s="366">
        <v>0</v>
      </c>
      <c r="V157" s="248">
        <v>3</v>
      </c>
      <c r="W157" s="366">
        <v>263.87</v>
      </c>
      <c r="X157" s="248">
        <v>3</v>
      </c>
      <c r="Y157" s="367">
        <f t="shared" si="19"/>
        <v>791.61</v>
      </c>
      <c r="Z157" s="367">
        <f t="shared" si="18"/>
        <v>791.61</v>
      </c>
      <c r="AA157" s="451"/>
      <c r="AB157" s="13"/>
      <c r="AC157" s="13"/>
    </row>
    <row r="158" spans="1:29" ht="28.5" x14ac:dyDescent="0.2">
      <c r="A158" s="411" t="s">
        <v>329</v>
      </c>
      <c r="B158" s="259" t="s">
        <v>942</v>
      </c>
      <c r="C158" s="362" t="s">
        <v>1084</v>
      </c>
      <c r="D158" s="248" t="s">
        <v>924</v>
      </c>
      <c r="E158" s="248" t="s">
        <v>815</v>
      </c>
      <c r="F158" s="248" t="s">
        <v>894</v>
      </c>
      <c r="G158" s="261"/>
      <c r="H158" s="248"/>
      <c r="I158" s="248" t="s">
        <v>78</v>
      </c>
      <c r="J158" s="250" t="s">
        <v>129</v>
      </c>
      <c r="K158" s="248" t="s">
        <v>78</v>
      </c>
      <c r="L158" s="275" t="s">
        <v>1085</v>
      </c>
      <c r="M158" s="276" t="s">
        <v>1086</v>
      </c>
      <c r="N158" s="276" t="s">
        <v>1086</v>
      </c>
      <c r="O158" s="276"/>
      <c r="P158" s="366"/>
      <c r="Q158" s="366">
        <v>0</v>
      </c>
      <c r="R158" s="366">
        <v>0</v>
      </c>
      <c r="S158" s="367">
        <f t="shared" si="17"/>
        <v>0</v>
      </c>
      <c r="T158" s="248">
        <v>0</v>
      </c>
      <c r="U158" s="366">
        <v>0</v>
      </c>
      <c r="V158" s="248">
        <v>3</v>
      </c>
      <c r="W158" s="366">
        <v>263.87</v>
      </c>
      <c r="X158" s="248">
        <v>3</v>
      </c>
      <c r="Y158" s="367">
        <f t="shared" si="19"/>
        <v>791.61</v>
      </c>
      <c r="Z158" s="367">
        <f t="shared" si="18"/>
        <v>791.61</v>
      </c>
      <c r="AA158" s="451"/>
      <c r="AB158" s="13"/>
      <c r="AC158" s="13"/>
    </row>
    <row r="159" spans="1:29" ht="57" x14ac:dyDescent="0.2">
      <c r="A159" s="411" t="s">
        <v>329</v>
      </c>
      <c r="B159" s="259" t="s">
        <v>942</v>
      </c>
      <c r="C159" s="362" t="s">
        <v>927</v>
      </c>
      <c r="D159" s="248" t="s">
        <v>928</v>
      </c>
      <c r="E159" s="248" t="s">
        <v>815</v>
      </c>
      <c r="F159" s="248" t="s">
        <v>1048</v>
      </c>
      <c r="G159" s="261"/>
      <c r="H159" s="248"/>
      <c r="I159" s="248" t="s">
        <v>78</v>
      </c>
      <c r="J159" s="250" t="s">
        <v>129</v>
      </c>
      <c r="K159" s="248" t="s">
        <v>78</v>
      </c>
      <c r="L159" s="275" t="s">
        <v>1087</v>
      </c>
      <c r="M159" s="276" t="s">
        <v>1088</v>
      </c>
      <c r="N159" s="276" t="s">
        <v>1088</v>
      </c>
      <c r="O159" s="276"/>
      <c r="P159" s="366"/>
      <c r="Q159" s="366">
        <v>0</v>
      </c>
      <c r="R159" s="366">
        <v>0</v>
      </c>
      <c r="S159" s="367">
        <f t="shared" si="17"/>
        <v>0</v>
      </c>
      <c r="T159" s="248">
        <v>0</v>
      </c>
      <c r="U159" s="366">
        <v>0</v>
      </c>
      <c r="V159" s="248">
        <v>4</v>
      </c>
      <c r="W159" s="366">
        <v>263.87</v>
      </c>
      <c r="X159" s="248">
        <v>4</v>
      </c>
      <c r="Y159" s="367">
        <f t="shared" si="19"/>
        <v>1055.48</v>
      </c>
      <c r="Z159" s="367">
        <f t="shared" si="18"/>
        <v>1055.48</v>
      </c>
      <c r="AA159" s="451"/>
      <c r="AB159" s="13"/>
      <c r="AC159" s="13"/>
    </row>
    <row r="160" spans="1:29" ht="14.25" x14ac:dyDescent="0.2">
      <c r="A160" s="411" t="s">
        <v>329</v>
      </c>
      <c r="B160" s="259" t="s">
        <v>942</v>
      </c>
      <c r="C160" s="362" t="s">
        <v>932</v>
      </c>
      <c r="D160" s="248" t="s">
        <v>933</v>
      </c>
      <c r="E160" s="248" t="s">
        <v>1089</v>
      </c>
      <c r="F160" s="248" t="s">
        <v>894</v>
      </c>
      <c r="G160" s="261"/>
      <c r="H160" s="248"/>
      <c r="I160" s="248" t="s">
        <v>78</v>
      </c>
      <c r="J160" s="250" t="s">
        <v>129</v>
      </c>
      <c r="K160" s="248" t="s">
        <v>78</v>
      </c>
      <c r="L160" s="275" t="s">
        <v>257</v>
      </c>
      <c r="M160" s="276">
        <v>45050</v>
      </c>
      <c r="N160" s="276">
        <v>45050</v>
      </c>
      <c r="O160" s="276"/>
      <c r="P160" s="366"/>
      <c r="Q160" s="366">
        <v>0</v>
      </c>
      <c r="R160" s="366">
        <v>0</v>
      </c>
      <c r="S160" s="367">
        <f t="shared" si="17"/>
        <v>0</v>
      </c>
      <c r="T160" s="248">
        <v>0</v>
      </c>
      <c r="U160" s="366">
        <v>0</v>
      </c>
      <c r="V160" s="248">
        <v>1</v>
      </c>
      <c r="W160" s="366">
        <v>263.87</v>
      </c>
      <c r="X160" s="248">
        <v>1</v>
      </c>
      <c r="Y160" s="367">
        <f t="shared" si="19"/>
        <v>263.87</v>
      </c>
      <c r="Z160" s="367">
        <f t="shared" si="18"/>
        <v>263.87</v>
      </c>
      <c r="AA160" s="451"/>
      <c r="AB160" s="13"/>
      <c r="AC160" s="13"/>
    </row>
    <row r="161" spans="1:29" ht="57" x14ac:dyDescent="0.2">
      <c r="A161" s="411" t="s">
        <v>329</v>
      </c>
      <c r="B161" s="259" t="s">
        <v>942</v>
      </c>
      <c r="C161" s="362" t="s">
        <v>940</v>
      </c>
      <c r="D161" s="248" t="s">
        <v>941</v>
      </c>
      <c r="E161" s="248" t="s">
        <v>815</v>
      </c>
      <c r="F161" s="248" t="s">
        <v>894</v>
      </c>
      <c r="G161" s="261"/>
      <c r="H161" s="248"/>
      <c r="I161" s="248" t="s">
        <v>78</v>
      </c>
      <c r="J161" s="250" t="s">
        <v>129</v>
      </c>
      <c r="K161" s="248" t="s">
        <v>78</v>
      </c>
      <c r="L161" s="275" t="s">
        <v>1075</v>
      </c>
      <c r="M161" s="276" t="s">
        <v>1090</v>
      </c>
      <c r="N161" s="276" t="s">
        <v>1091</v>
      </c>
      <c r="O161" s="276"/>
      <c r="P161" s="366"/>
      <c r="Q161" s="366">
        <v>0</v>
      </c>
      <c r="R161" s="366">
        <v>0</v>
      </c>
      <c r="S161" s="367">
        <f t="shared" si="17"/>
        <v>0</v>
      </c>
      <c r="T161" s="248">
        <v>2</v>
      </c>
      <c r="U161" s="366">
        <v>527.75</v>
      </c>
      <c r="V161" s="248">
        <v>5</v>
      </c>
      <c r="W161" s="366">
        <v>263.87</v>
      </c>
      <c r="X161" s="248">
        <v>7</v>
      </c>
      <c r="Y161" s="367">
        <f>(T161*U161)+(V161*W161)</f>
        <v>2374.85</v>
      </c>
      <c r="Z161" s="367">
        <f t="shared" si="18"/>
        <v>2374.85</v>
      </c>
      <c r="AA161" s="451"/>
      <c r="AB161" s="13"/>
      <c r="AC161" s="13"/>
    </row>
    <row r="162" spans="1:29" ht="57" x14ac:dyDescent="0.2">
      <c r="A162" s="411" t="s">
        <v>329</v>
      </c>
      <c r="B162" s="259" t="s">
        <v>942</v>
      </c>
      <c r="C162" s="362" t="s">
        <v>1092</v>
      </c>
      <c r="D162" s="248" t="s">
        <v>958</v>
      </c>
      <c r="E162" s="248" t="s">
        <v>959</v>
      </c>
      <c r="F162" s="248" t="s">
        <v>1093</v>
      </c>
      <c r="G162" s="261"/>
      <c r="H162" s="248"/>
      <c r="I162" s="248" t="s">
        <v>78</v>
      </c>
      <c r="J162" s="250" t="s">
        <v>129</v>
      </c>
      <c r="K162" s="248" t="s">
        <v>78</v>
      </c>
      <c r="L162" s="275" t="s">
        <v>1094</v>
      </c>
      <c r="M162" s="276" t="s">
        <v>1095</v>
      </c>
      <c r="N162" s="276" t="s">
        <v>1095</v>
      </c>
      <c r="O162" s="276"/>
      <c r="P162" s="366"/>
      <c r="Q162" s="366">
        <v>0</v>
      </c>
      <c r="R162" s="366">
        <v>0</v>
      </c>
      <c r="S162" s="367">
        <f t="shared" si="17"/>
        <v>0</v>
      </c>
      <c r="T162" s="248">
        <v>0</v>
      </c>
      <c r="U162" s="366">
        <v>0</v>
      </c>
      <c r="V162" s="248">
        <v>4</v>
      </c>
      <c r="W162" s="366">
        <v>263.87</v>
      </c>
      <c r="X162" s="248">
        <v>4</v>
      </c>
      <c r="Y162" s="367">
        <f t="shared" ref="Y162" si="20">(T162*U162)+(V162*W162)</f>
        <v>1055.48</v>
      </c>
      <c r="Z162" s="367">
        <f t="shared" si="18"/>
        <v>1055.48</v>
      </c>
      <c r="AA162" s="451"/>
      <c r="AB162" s="13"/>
      <c r="AC162" s="13"/>
    </row>
    <row r="163" spans="1:29" ht="28.5" x14ac:dyDescent="0.2">
      <c r="A163" s="411" t="s">
        <v>329</v>
      </c>
      <c r="B163" s="259" t="s">
        <v>781</v>
      </c>
      <c r="C163" s="309" t="s">
        <v>785</v>
      </c>
      <c r="D163" s="259" t="s">
        <v>786</v>
      </c>
      <c r="E163" s="259" t="s">
        <v>777</v>
      </c>
      <c r="F163" s="248" t="s">
        <v>109</v>
      </c>
      <c r="G163" s="261"/>
      <c r="H163" s="259"/>
      <c r="I163" s="259" t="s">
        <v>78</v>
      </c>
      <c r="J163" s="250" t="s">
        <v>284</v>
      </c>
      <c r="K163" s="259" t="s">
        <v>78</v>
      </c>
      <c r="L163" s="307" t="s">
        <v>818</v>
      </c>
      <c r="M163" s="433">
        <v>45057</v>
      </c>
      <c r="N163" s="433">
        <v>45058</v>
      </c>
      <c r="O163" s="263"/>
      <c r="P163" s="264"/>
      <c r="Q163" s="264">
        <v>0</v>
      </c>
      <c r="R163" s="264">
        <v>0</v>
      </c>
      <c r="S163" s="313">
        <f>Q163+R163</f>
        <v>0</v>
      </c>
      <c r="T163" s="259">
        <v>1</v>
      </c>
      <c r="U163" s="264">
        <v>527.75</v>
      </c>
      <c r="V163" s="259">
        <v>0</v>
      </c>
      <c r="W163" s="264">
        <v>0</v>
      </c>
      <c r="X163" s="259">
        <v>0</v>
      </c>
      <c r="Y163" s="313">
        <f t="shared" si="15"/>
        <v>527.75</v>
      </c>
      <c r="Z163" s="313">
        <f t="shared" ref="Z163:Z170" si="21">S163+Y163</f>
        <v>527.75</v>
      </c>
      <c r="AA163" s="248" t="s">
        <v>81</v>
      </c>
      <c r="AB163" s="13"/>
      <c r="AC163" s="13"/>
    </row>
    <row r="164" spans="1:29" ht="28.5" x14ac:dyDescent="0.2">
      <c r="A164" s="411" t="s">
        <v>329</v>
      </c>
      <c r="B164" s="259" t="s">
        <v>781</v>
      </c>
      <c r="C164" s="309" t="s">
        <v>785</v>
      </c>
      <c r="D164" s="259" t="s">
        <v>786</v>
      </c>
      <c r="E164" s="259" t="s">
        <v>777</v>
      </c>
      <c r="F164" s="248" t="s">
        <v>109</v>
      </c>
      <c r="G164" s="261"/>
      <c r="H164" s="259"/>
      <c r="I164" s="259" t="s">
        <v>78</v>
      </c>
      <c r="J164" s="250" t="s">
        <v>284</v>
      </c>
      <c r="K164" s="259" t="s">
        <v>78</v>
      </c>
      <c r="L164" s="434" t="s">
        <v>807</v>
      </c>
      <c r="M164" s="263">
        <v>45071</v>
      </c>
      <c r="N164" s="263">
        <v>45072</v>
      </c>
      <c r="O164" s="263"/>
      <c r="P164" s="264"/>
      <c r="Q164" s="264">
        <v>0</v>
      </c>
      <c r="R164" s="264">
        <v>0</v>
      </c>
      <c r="S164" s="313">
        <f>Q164+R164</f>
        <v>0</v>
      </c>
      <c r="T164" s="259">
        <v>1</v>
      </c>
      <c r="U164" s="264">
        <v>527.75</v>
      </c>
      <c r="V164" s="259">
        <v>0</v>
      </c>
      <c r="W164" s="264">
        <v>0</v>
      </c>
      <c r="X164" s="259">
        <v>0</v>
      </c>
      <c r="Y164" s="313">
        <f t="shared" si="15"/>
        <v>527.75</v>
      </c>
      <c r="Z164" s="313">
        <f t="shared" si="21"/>
        <v>527.75</v>
      </c>
      <c r="AA164" s="248" t="s">
        <v>81</v>
      </c>
      <c r="AB164" s="13"/>
      <c r="AC164" s="13"/>
    </row>
    <row r="165" spans="1:29" ht="28.5" x14ac:dyDescent="0.2">
      <c r="A165" s="411" t="s">
        <v>329</v>
      </c>
      <c r="B165" s="259" t="s">
        <v>781</v>
      </c>
      <c r="C165" s="309" t="s">
        <v>782</v>
      </c>
      <c r="D165" s="259" t="s">
        <v>772</v>
      </c>
      <c r="E165" s="259" t="s">
        <v>773</v>
      </c>
      <c r="F165" s="250" t="s">
        <v>774</v>
      </c>
      <c r="G165" s="261"/>
      <c r="H165" s="259"/>
      <c r="I165" s="259" t="s">
        <v>78</v>
      </c>
      <c r="J165" s="250" t="s">
        <v>312</v>
      </c>
      <c r="K165" s="259" t="s">
        <v>78</v>
      </c>
      <c r="L165" s="434" t="s">
        <v>545</v>
      </c>
      <c r="M165" s="263">
        <v>45050</v>
      </c>
      <c r="N165" s="263">
        <v>45051</v>
      </c>
      <c r="O165" s="263"/>
      <c r="P165" s="264"/>
      <c r="Q165" s="264">
        <v>0</v>
      </c>
      <c r="R165" s="264">
        <v>0</v>
      </c>
      <c r="S165" s="313">
        <f>Q165+R165</f>
        <v>0</v>
      </c>
      <c r="T165" s="259">
        <v>1</v>
      </c>
      <c r="U165" s="264">
        <v>54.01</v>
      </c>
      <c r="V165" s="259">
        <v>0</v>
      </c>
      <c r="W165" s="264">
        <v>0</v>
      </c>
      <c r="X165" s="259">
        <v>0</v>
      </c>
      <c r="Y165" s="313">
        <f t="shared" si="15"/>
        <v>54.01</v>
      </c>
      <c r="Z165" s="313">
        <f t="shared" si="21"/>
        <v>54.01</v>
      </c>
      <c r="AA165" s="248" t="s">
        <v>81</v>
      </c>
      <c r="AB165" s="13"/>
      <c r="AC165" s="13"/>
    </row>
    <row r="166" spans="1:29" ht="28.5" x14ac:dyDescent="0.2">
      <c r="A166" s="411" t="s">
        <v>329</v>
      </c>
      <c r="B166" s="259" t="s">
        <v>781</v>
      </c>
      <c r="C166" s="314" t="s">
        <v>766</v>
      </c>
      <c r="D166" s="259" t="s">
        <v>767</v>
      </c>
      <c r="E166" s="259" t="s">
        <v>768</v>
      </c>
      <c r="F166" s="250" t="s">
        <v>819</v>
      </c>
      <c r="G166" s="261"/>
      <c r="H166" s="259"/>
      <c r="I166" s="259" t="s">
        <v>78</v>
      </c>
      <c r="J166" s="250" t="s">
        <v>312</v>
      </c>
      <c r="K166" s="259" t="s">
        <v>78</v>
      </c>
      <c r="L166" s="434" t="s">
        <v>79</v>
      </c>
      <c r="M166" s="263">
        <v>45048</v>
      </c>
      <c r="N166" s="263">
        <v>45050</v>
      </c>
      <c r="O166" s="263"/>
      <c r="P166" s="264"/>
      <c r="Q166" s="264">
        <v>0</v>
      </c>
      <c r="R166" s="264">
        <v>0</v>
      </c>
      <c r="S166" s="313">
        <f>Q166+R166</f>
        <v>0</v>
      </c>
      <c r="T166" s="259">
        <v>1</v>
      </c>
      <c r="U166" s="264">
        <v>527.75</v>
      </c>
      <c r="V166" s="259">
        <v>1</v>
      </c>
      <c r="W166" s="264">
        <v>263.87</v>
      </c>
      <c r="X166" s="259">
        <v>0</v>
      </c>
      <c r="Y166" s="313">
        <f t="shared" si="15"/>
        <v>791.62</v>
      </c>
      <c r="Z166" s="313">
        <f t="shared" si="21"/>
        <v>791.62</v>
      </c>
      <c r="AA166" s="248" t="s">
        <v>81</v>
      </c>
      <c r="AB166" s="13"/>
      <c r="AC166" s="13"/>
    </row>
    <row r="167" spans="1:29" ht="28.5" x14ac:dyDescent="0.2">
      <c r="A167" s="411" t="s">
        <v>329</v>
      </c>
      <c r="B167" s="259" t="s">
        <v>781</v>
      </c>
      <c r="C167" s="309" t="s">
        <v>782</v>
      </c>
      <c r="D167" s="259" t="s">
        <v>772</v>
      </c>
      <c r="E167" s="259" t="s">
        <v>773</v>
      </c>
      <c r="F167" s="250" t="s">
        <v>774</v>
      </c>
      <c r="G167" s="261"/>
      <c r="H167" s="259"/>
      <c r="I167" s="259" t="s">
        <v>78</v>
      </c>
      <c r="J167" s="250" t="s">
        <v>312</v>
      </c>
      <c r="K167" s="259" t="s">
        <v>78</v>
      </c>
      <c r="L167" s="434" t="s">
        <v>545</v>
      </c>
      <c r="M167" s="263">
        <v>45064</v>
      </c>
      <c r="N167" s="263">
        <v>45065</v>
      </c>
      <c r="O167" s="263"/>
      <c r="P167" s="264"/>
      <c r="Q167" s="264">
        <v>0</v>
      </c>
      <c r="R167" s="264">
        <v>0</v>
      </c>
      <c r="S167" s="313">
        <f>Q167+R167</f>
        <v>0</v>
      </c>
      <c r="T167" s="259">
        <v>1</v>
      </c>
      <c r="U167" s="264">
        <v>54.01</v>
      </c>
      <c r="V167" s="259">
        <v>0</v>
      </c>
      <c r="W167" s="264">
        <v>0</v>
      </c>
      <c r="X167" s="259">
        <v>0</v>
      </c>
      <c r="Y167" s="313">
        <f t="shared" si="15"/>
        <v>54.01</v>
      </c>
      <c r="Z167" s="313">
        <f t="shared" si="21"/>
        <v>54.01</v>
      </c>
      <c r="AA167" s="248" t="s">
        <v>81</v>
      </c>
      <c r="AB167" s="13"/>
      <c r="AC167" s="13"/>
    </row>
    <row r="168" spans="1:29" ht="28.5" x14ac:dyDescent="0.2">
      <c r="A168" s="411" t="s">
        <v>329</v>
      </c>
      <c r="B168" s="259" t="s">
        <v>781</v>
      </c>
      <c r="C168" s="309" t="s">
        <v>782</v>
      </c>
      <c r="D168" s="259" t="s">
        <v>772</v>
      </c>
      <c r="E168" s="259" t="s">
        <v>773</v>
      </c>
      <c r="F168" s="250" t="s">
        <v>820</v>
      </c>
      <c r="G168" s="261"/>
      <c r="H168" s="259"/>
      <c r="I168" s="259" t="s">
        <v>78</v>
      </c>
      <c r="J168" s="250" t="s">
        <v>312</v>
      </c>
      <c r="K168" s="259" t="s">
        <v>78</v>
      </c>
      <c r="L168" s="260" t="s">
        <v>821</v>
      </c>
      <c r="M168" s="263">
        <v>45069</v>
      </c>
      <c r="N168" s="263">
        <v>45071</v>
      </c>
      <c r="O168" s="263"/>
      <c r="P168" s="264"/>
      <c r="Q168" s="264">
        <v>0</v>
      </c>
      <c r="R168" s="264">
        <v>0</v>
      </c>
      <c r="S168" s="313">
        <v>0</v>
      </c>
      <c r="T168" s="259">
        <v>2</v>
      </c>
      <c r="U168" s="264">
        <v>54.01</v>
      </c>
      <c r="V168" s="259">
        <v>1</v>
      </c>
      <c r="W168" s="264">
        <v>0</v>
      </c>
      <c r="X168" s="259">
        <v>0</v>
      </c>
      <c r="Y168" s="313">
        <f t="shared" si="15"/>
        <v>108.02</v>
      </c>
      <c r="Z168" s="313">
        <f t="shared" si="21"/>
        <v>108.02</v>
      </c>
      <c r="AA168" s="248" t="s">
        <v>81</v>
      </c>
      <c r="AB168" s="13"/>
      <c r="AC168" s="13"/>
    </row>
    <row r="169" spans="1:29" ht="28.5" x14ac:dyDescent="0.2">
      <c r="A169" s="411" t="s">
        <v>329</v>
      </c>
      <c r="B169" s="259" t="s">
        <v>781</v>
      </c>
      <c r="C169" s="314" t="s">
        <v>764</v>
      </c>
      <c r="D169" s="259" t="s">
        <v>765</v>
      </c>
      <c r="E169" s="259" t="s">
        <v>815</v>
      </c>
      <c r="F169" s="248" t="s">
        <v>109</v>
      </c>
      <c r="G169" s="261"/>
      <c r="H169" s="259"/>
      <c r="I169" s="259" t="s">
        <v>78</v>
      </c>
      <c r="J169" s="250" t="s">
        <v>312</v>
      </c>
      <c r="K169" s="259" t="s">
        <v>78</v>
      </c>
      <c r="L169" s="250" t="s">
        <v>822</v>
      </c>
      <c r="M169" s="263">
        <v>45062</v>
      </c>
      <c r="N169" s="263">
        <v>45065</v>
      </c>
      <c r="O169" s="263"/>
      <c r="P169" s="264"/>
      <c r="Q169" s="264">
        <v>0</v>
      </c>
      <c r="R169" s="264">
        <v>0</v>
      </c>
      <c r="S169" s="313">
        <v>0</v>
      </c>
      <c r="T169" s="259">
        <v>3</v>
      </c>
      <c r="U169" s="264">
        <v>527.75</v>
      </c>
      <c r="V169" s="259">
        <v>0</v>
      </c>
      <c r="W169" s="264">
        <v>0</v>
      </c>
      <c r="X169" s="259">
        <v>0</v>
      </c>
      <c r="Y169" s="313">
        <f t="shared" si="15"/>
        <v>1583.25</v>
      </c>
      <c r="Z169" s="313">
        <f t="shared" si="21"/>
        <v>1583.25</v>
      </c>
      <c r="AA169" s="248" t="s">
        <v>81</v>
      </c>
      <c r="AB169" s="13"/>
      <c r="AC169" s="13"/>
    </row>
    <row r="170" spans="1:29" ht="28.5" x14ac:dyDescent="0.2">
      <c r="A170" s="411" t="s">
        <v>329</v>
      </c>
      <c r="B170" s="259" t="s">
        <v>781</v>
      </c>
      <c r="C170" s="314" t="s">
        <v>766</v>
      </c>
      <c r="D170" s="259" t="s">
        <v>767</v>
      </c>
      <c r="E170" s="259" t="s">
        <v>768</v>
      </c>
      <c r="F170" s="250" t="s">
        <v>823</v>
      </c>
      <c r="G170" s="261"/>
      <c r="H170" s="259"/>
      <c r="I170" s="259" t="s">
        <v>78</v>
      </c>
      <c r="J170" s="250" t="s">
        <v>312</v>
      </c>
      <c r="K170" s="259" t="s">
        <v>78</v>
      </c>
      <c r="L170" s="434" t="s">
        <v>824</v>
      </c>
      <c r="M170" s="263">
        <v>45069</v>
      </c>
      <c r="N170" s="263">
        <v>45071</v>
      </c>
      <c r="O170" s="263"/>
      <c r="P170" s="264"/>
      <c r="Q170" s="264">
        <v>0</v>
      </c>
      <c r="R170" s="264">
        <v>0</v>
      </c>
      <c r="S170" s="313">
        <f>Q170+R170</f>
        <v>0</v>
      </c>
      <c r="T170" s="259">
        <v>2</v>
      </c>
      <c r="U170" s="264">
        <v>527.75</v>
      </c>
      <c r="V170" s="259">
        <v>0</v>
      </c>
      <c r="W170" s="264">
        <v>263.87</v>
      </c>
      <c r="X170" s="259">
        <v>0</v>
      </c>
      <c r="Y170" s="313">
        <f t="shared" si="15"/>
        <v>1055.5</v>
      </c>
      <c r="Z170" s="313">
        <f t="shared" si="21"/>
        <v>1055.5</v>
      </c>
      <c r="AA170" s="248" t="s">
        <v>81</v>
      </c>
      <c r="AB170" s="13"/>
      <c r="AC170" s="13"/>
    </row>
    <row r="171" spans="1:29" ht="15.75" customHeight="1" x14ac:dyDescent="0.2">
      <c r="A171" s="11"/>
      <c r="B171" s="5"/>
      <c r="C171" s="12"/>
      <c r="D171" s="13"/>
      <c r="E171" s="13"/>
      <c r="F171" s="13"/>
      <c r="G171" s="14"/>
      <c r="H171" s="14"/>
      <c r="I171" s="14"/>
      <c r="J171" s="14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13"/>
      <c r="AB171" s="13"/>
      <c r="AC171" s="13"/>
    </row>
    <row r="172" spans="1:29" ht="15.75" customHeight="1" x14ac:dyDescent="0.25">
      <c r="A172" s="589" t="s">
        <v>16</v>
      </c>
      <c r="B172" s="589"/>
      <c r="C172" s="589"/>
      <c r="D172" s="589"/>
      <c r="E172" s="589"/>
      <c r="F172" s="589"/>
      <c r="G172" s="589"/>
      <c r="H172" s="589"/>
      <c r="I172" s="589"/>
      <c r="J172" s="589"/>
      <c r="K172" s="589"/>
      <c r="L172" s="589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  <c r="Z172" s="13"/>
      <c r="AA172" s="13"/>
      <c r="AB172" s="13"/>
      <c r="AC172" s="13"/>
    </row>
    <row r="173" spans="1:29" ht="15.75" customHeight="1" x14ac:dyDescent="0.2">
      <c r="A173" s="586" t="s">
        <v>17</v>
      </c>
      <c r="B173" s="587"/>
      <c r="C173" s="587"/>
      <c r="D173" s="587"/>
      <c r="E173" s="587"/>
      <c r="F173" s="587"/>
      <c r="G173" s="587"/>
      <c r="H173" s="587"/>
      <c r="I173" s="587"/>
      <c r="J173" s="587"/>
      <c r="K173" s="587"/>
      <c r="L173" s="588"/>
      <c r="M173" s="13"/>
      <c r="N173" s="13"/>
      <c r="O173" s="13"/>
      <c r="P173" s="13"/>
      <c r="Q173" s="13"/>
      <c r="R173" s="13"/>
      <c r="S173" s="13"/>
      <c r="T173" s="13"/>
      <c r="U173" s="13"/>
      <c r="V173" s="13"/>
      <c r="W173" s="13"/>
      <c r="X173" s="13"/>
      <c r="Y173" s="13"/>
      <c r="Z173" s="13"/>
      <c r="AA173" s="13"/>
      <c r="AB173" s="13"/>
      <c r="AC173" s="13"/>
    </row>
    <row r="174" spans="1:29" ht="15.75" customHeight="1" x14ac:dyDescent="0.2">
      <c r="A174" s="583" t="s">
        <v>18</v>
      </c>
      <c r="B174" s="584"/>
      <c r="C174" s="584"/>
      <c r="D174" s="584"/>
      <c r="E174" s="584"/>
      <c r="F174" s="584"/>
      <c r="G174" s="584"/>
      <c r="H174" s="584"/>
      <c r="I174" s="584"/>
      <c r="J174" s="584"/>
      <c r="K174" s="584"/>
      <c r="L174" s="585"/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  <c r="Z174" s="13"/>
      <c r="AA174" s="13"/>
      <c r="AB174" s="13"/>
      <c r="AC174" s="13"/>
    </row>
    <row r="175" spans="1:29" ht="15.75" customHeight="1" x14ac:dyDescent="0.2">
      <c r="A175" s="590" t="s">
        <v>19</v>
      </c>
      <c r="B175" s="579"/>
      <c r="C175" s="579"/>
      <c r="D175" s="579"/>
      <c r="E175" s="579"/>
      <c r="F175" s="579"/>
      <c r="G175" s="579"/>
      <c r="H175" s="579"/>
      <c r="I175" s="579"/>
      <c r="J175" s="579"/>
      <c r="K175" s="579"/>
      <c r="L175" s="580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13"/>
      <c r="AA175" s="13"/>
      <c r="AB175" s="13"/>
      <c r="AC175" s="13"/>
    </row>
    <row r="176" spans="1:29" ht="15.75" customHeight="1" x14ac:dyDescent="0.2">
      <c r="A176" s="590" t="s">
        <v>20</v>
      </c>
      <c r="B176" s="579"/>
      <c r="C176" s="579"/>
      <c r="D176" s="579"/>
      <c r="E176" s="579"/>
      <c r="F176" s="579"/>
      <c r="G176" s="579"/>
      <c r="H176" s="579"/>
      <c r="I176" s="579"/>
      <c r="J176" s="579"/>
      <c r="K176" s="579"/>
      <c r="L176" s="580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3"/>
      <c r="Y176" s="13"/>
      <c r="Z176" s="13"/>
      <c r="AA176" s="13"/>
      <c r="AB176" s="13"/>
      <c r="AC176" s="13"/>
    </row>
    <row r="177" spans="1:29" ht="15.75" customHeight="1" x14ac:dyDescent="0.2">
      <c r="A177" s="590" t="s">
        <v>21</v>
      </c>
      <c r="B177" s="579"/>
      <c r="C177" s="579"/>
      <c r="D177" s="579"/>
      <c r="E177" s="579"/>
      <c r="F177" s="579"/>
      <c r="G177" s="579"/>
      <c r="H177" s="579"/>
      <c r="I177" s="579"/>
      <c r="J177" s="579"/>
      <c r="K177" s="579"/>
      <c r="L177" s="580"/>
      <c r="M177" s="13"/>
      <c r="N177" s="13"/>
      <c r="O177" s="13"/>
      <c r="P177" s="13"/>
      <c r="Q177" s="13"/>
      <c r="R177" s="13"/>
      <c r="S177" s="13"/>
      <c r="T177" s="13"/>
      <c r="U177" s="13"/>
      <c r="V177" s="13"/>
      <c r="W177" s="13"/>
      <c r="X177" s="13"/>
      <c r="Y177" s="13"/>
      <c r="Z177" s="13"/>
      <c r="AA177" s="13"/>
      <c r="AB177" s="13"/>
      <c r="AC177" s="13"/>
    </row>
    <row r="178" spans="1:29" ht="15.75" customHeight="1" x14ac:dyDescent="0.2">
      <c r="A178" s="590" t="s">
        <v>22</v>
      </c>
      <c r="B178" s="579"/>
      <c r="C178" s="579"/>
      <c r="D178" s="579"/>
      <c r="E178" s="579"/>
      <c r="F178" s="579"/>
      <c r="G178" s="579"/>
      <c r="H178" s="579"/>
      <c r="I178" s="579"/>
      <c r="J178" s="579"/>
      <c r="K178" s="579"/>
      <c r="L178" s="580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  <c r="Z178" s="13"/>
      <c r="AA178" s="13"/>
      <c r="AB178" s="13"/>
      <c r="AC178" s="13"/>
    </row>
    <row r="179" spans="1:29" ht="15.75" customHeight="1" x14ac:dyDescent="0.2">
      <c r="A179" s="590" t="s">
        <v>23</v>
      </c>
      <c r="B179" s="579"/>
      <c r="C179" s="579"/>
      <c r="D179" s="579"/>
      <c r="E179" s="579"/>
      <c r="F179" s="579"/>
      <c r="G179" s="579"/>
      <c r="H179" s="579"/>
      <c r="I179" s="579"/>
      <c r="J179" s="579"/>
      <c r="K179" s="579"/>
      <c r="L179" s="580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/>
      <c r="Z179" s="13"/>
      <c r="AA179" s="13"/>
      <c r="AB179" s="13"/>
      <c r="AC179" s="13"/>
    </row>
    <row r="180" spans="1:29" ht="15.75" customHeight="1" x14ac:dyDescent="0.2">
      <c r="A180" s="590" t="s">
        <v>49</v>
      </c>
      <c r="B180" s="579"/>
      <c r="C180" s="579"/>
      <c r="D180" s="579"/>
      <c r="E180" s="579"/>
      <c r="F180" s="579"/>
      <c r="G180" s="579"/>
      <c r="H180" s="579"/>
      <c r="I180" s="579"/>
      <c r="J180" s="579"/>
      <c r="K180" s="579"/>
      <c r="L180" s="580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/>
      <c r="AA180" s="13"/>
      <c r="AB180" s="13"/>
      <c r="AC180" s="13"/>
    </row>
    <row r="181" spans="1:29" ht="15.75" customHeight="1" x14ac:dyDescent="0.2">
      <c r="A181" s="590" t="s">
        <v>50</v>
      </c>
      <c r="B181" s="579"/>
      <c r="C181" s="579"/>
      <c r="D181" s="579"/>
      <c r="E181" s="579"/>
      <c r="F181" s="579"/>
      <c r="G181" s="579"/>
      <c r="H181" s="579"/>
      <c r="I181" s="579"/>
      <c r="J181" s="579"/>
      <c r="K181" s="579"/>
      <c r="L181" s="580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</row>
    <row r="182" spans="1:29" ht="15.75" customHeight="1" x14ac:dyDescent="0.2">
      <c r="A182" s="590" t="s">
        <v>51</v>
      </c>
      <c r="B182" s="579"/>
      <c r="C182" s="579"/>
      <c r="D182" s="579"/>
      <c r="E182" s="579"/>
      <c r="F182" s="579"/>
      <c r="G182" s="579"/>
      <c r="H182" s="579"/>
      <c r="I182" s="579"/>
      <c r="J182" s="579"/>
      <c r="K182" s="579"/>
      <c r="L182" s="580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</row>
    <row r="183" spans="1:29" ht="15.75" customHeight="1" x14ac:dyDescent="0.2">
      <c r="A183" s="590" t="s">
        <v>52</v>
      </c>
      <c r="B183" s="579"/>
      <c r="C183" s="579"/>
      <c r="D183" s="579"/>
      <c r="E183" s="579"/>
      <c r="F183" s="579"/>
      <c r="G183" s="579"/>
      <c r="H183" s="579"/>
      <c r="I183" s="579"/>
      <c r="J183" s="579"/>
      <c r="K183" s="579"/>
      <c r="L183" s="580"/>
      <c r="M183" s="13"/>
      <c r="N183" s="13"/>
      <c r="O183" s="13"/>
      <c r="P183" s="13"/>
      <c r="Q183" s="13"/>
      <c r="R183" s="13"/>
      <c r="S183" s="13"/>
      <c r="T183" s="13"/>
      <c r="U183" s="13"/>
      <c r="V183" s="13"/>
      <c r="W183" s="13"/>
      <c r="X183" s="13"/>
      <c r="Y183" s="13"/>
      <c r="Z183" s="13"/>
      <c r="AA183" s="13"/>
      <c r="AB183" s="13"/>
      <c r="AC183" s="13"/>
    </row>
    <row r="184" spans="1:29" ht="15.75" customHeight="1" x14ac:dyDescent="0.2">
      <c r="A184" s="590" t="s">
        <v>53</v>
      </c>
      <c r="B184" s="579"/>
      <c r="C184" s="579"/>
      <c r="D184" s="579"/>
      <c r="E184" s="579"/>
      <c r="F184" s="579"/>
      <c r="G184" s="579"/>
      <c r="H184" s="579"/>
      <c r="I184" s="579"/>
      <c r="J184" s="579"/>
      <c r="K184" s="579"/>
      <c r="L184" s="580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</row>
    <row r="185" spans="1:29" ht="15.75" customHeight="1" x14ac:dyDescent="0.2">
      <c r="A185" s="590" t="s">
        <v>54</v>
      </c>
      <c r="B185" s="579"/>
      <c r="C185" s="579"/>
      <c r="D185" s="579"/>
      <c r="E185" s="579"/>
      <c r="F185" s="579"/>
      <c r="G185" s="579"/>
      <c r="H185" s="579"/>
      <c r="I185" s="579"/>
      <c r="J185" s="579"/>
      <c r="K185" s="579"/>
      <c r="L185" s="580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</row>
    <row r="186" spans="1:29" ht="15.75" customHeight="1" x14ac:dyDescent="0.2">
      <c r="A186" s="590" t="s">
        <v>55</v>
      </c>
      <c r="B186" s="579"/>
      <c r="C186" s="579"/>
      <c r="D186" s="579"/>
      <c r="E186" s="579"/>
      <c r="F186" s="579"/>
      <c r="G186" s="579"/>
      <c r="H186" s="579"/>
      <c r="I186" s="579"/>
      <c r="J186" s="579"/>
      <c r="K186" s="579"/>
      <c r="L186" s="580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</row>
    <row r="187" spans="1:29" ht="15.75" customHeight="1" x14ac:dyDescent="0.2">
      <c r="A187" s="590" t="s">
        <v>56</v>
      </c>
      <c r="B187" s="579"/>
      <c r="C187" s="579"/>
      <c r="D187" s="579"/>
      <c r="E187" s="579"/>
      <c r="F187" s="579"/>
      <c r="G187" s="579"/>
      <c r="H187" s="579"/>
      <c r="I187" s="579"/>
      <c r="J187" s="579"/>
      <c r="K187" s="579"/>
      <c r="L187" s="580"/>
      <c r="M187" s="13"/>
      <c r="N187" s="13"/>
      <c r="O187" s="13"/>
      <c r="P187" s="13"/>
      <c r="Q187" s="13"/>
      <c r="R187" s="13"/>
      <c r="S187" s="13"/>
      <c r="T187" s="13"/>
      <c r="U187" s="13"/>
      <c r="V187" s="13"/>
      <c r="W187" s="13"/>
      <c r="X187" s="13"/>
      <c r="Y187" s="13"/>
      <c r="Z187" s="13"/>
      <c r="AA187" s="13"/>
    </row>
    <row r="188" spans="1:29" ht="15.75" customHeight="1" x14ac:dyDescent="0.2">
      <c r="A188" s="590" t="s">
        <v>57</v>
      </c>
      <c r="B188" s="579"/>
      <c r="C188" s="579"/>
      <c r="D188" s="579"/>
      <c r="E188" s="579"/>
      <c r="F188" s="579"/>
      <c r="G188" s="579"/>
      <c r="H188" s="579"/>
      <c r="I188" s="579"/>
      <c r="J188" s="579"/>
      <c r="K188" s="579"/>
      <c r="L188" s="580"/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  <c r="Z188" s="13"/>
      <c r="AA188" s="13"/>
    </row>
    <row r="189" spans="1:29" ht="15.75" customHeight="1" x14ac:dyDescent="0.2">
      <c r="A189" s="590" t="s">
        <v>58</v>
      </c>
      <c r="B189" s="579"/>
      <c r="C189" s="579"/>
      <c r="D189" s="579"/>
      <c r="E189" s="579"/>
      <c r="F189" s="579"/>
      <c r="G189" s="579"/>
      <c r="H189" s="579"/>
      <c r="I189" s="579"/>
      <c r="J189" s="579"/>
      <c r="K189" s="579"/>
      <c r="L189" s="580"/>
      <c r="M189" s="13"/>
      <c r="N189" s="13"/>
      <c r="O189" s="13"/>
      <c r="P189" s="13"/>
      <c r="Q189" s="13"/>
      <c r="R189" s="13"/>
      <c r="S189" s="13"/>
      <c r="T189" s="13"/>
      <c r="U189" s="13"/>
      <c r="V189" s="13"/>
      <c r="W189" s="13"/>
      <c r="X189" s="13"/>
      <c r="Y189" s="13"/>
      <c r="Z189" s="13"/>
      <c r="AA189" s="13"/>
    </row>
    <row r="190" spans="1:29" ht="15.75" customHeight="1" x14ac:dyDescent="0.2">
      <c r="A190" s="590" t="s">
        <v>59</v>
      </c>
      <c r="B190" s="579"/>
      <c r="C190" s="579"/>
      <c r="D190" s="579"/>
      <c r="E190" s="579"/>
      <c r="F190" s="579"/>
      <c r="G190" s="579"/>
      <c r="H190" s="579"/>
      <c r="I190" s="579"/>
      <c r="J190" s="579"/>
      <c r="K190" s="579"/>
      <c r="L190" s="580"/>
      <c r="M190" s="13"/>
      <c r="N190" s="13"/>
      <c r="O190" s="13"/>
      <c r="P190" s="13"/>
      <c r="Q190" s="13"/>
      <c r="R190" s="13"/>
      <c r="S190" s="13"/>
      <c r="T190" s="13"/>
      <c r="U190" s="13"/>
      <c r="V190" s="13"/>
      <c r="W190" s="13"/>
      <c r="X190" s="13"/>
      <c r="Y190" s="13"/>
      <c r="Z190" s="13"/>
      <c r="AA190" s="13"/>
    </row>
    <row r="191" spans="1:29" ht="15.75" customHeight="1" x14ac:dyDescent="0.2">
      <c r="A191" s="590" t="s">
        <v>60</v>
      </c>
      <c r="B191" s="579"/>
      <c r="C191" s="579"/>
      <c r="D191" s="579"/>
      <c r="E191" s="579"/>
      <c r="F191" s="579"/>
      <c r="G191" s="579"/>
      <c r="H191" s="579"/>
      <c r="I191" s="579"/>
      <c r="J191" s="579"/>
      <c r="K191" s="579"/>
      <c r="L191" s="580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</row>
    <row r="192" spans="1:29" ht="15.75" customHeight="1" x14ac:dyDescent="0.2">
      <c r="A192" s="590" t="s">
        <v>61</v>
      </c>
      <c r="B192" s="579"/>
      <c r="C192" s="579"/>
      <c r="D192" s="579"/>
      <c r="E192" s="579"/>
      <c r="F192" s="579"/>
      <c r="G192" s="579"/>
      <c r="H192" s="579"/>
      <c r="I192" s="579"/>
      <c r="J192" s="579"/>
      <c r="K192" s="579"/>
      <c r="L192" s="580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</row>
    <row r="193" spans="1:27" ht="15.75" customHeight="1" x14ac:dyDescent="0.2">
      <c r="A193" s="590" t="s">
        <v>62</v>
      </c>
      <c r="B193" s="579"/>
      <c r="C193" s="579"/>
      <c r="D193" s="579"/>
      <c r="E193" s="579"/>
      <c r="F193" s="579"/>
      <c r="G193" s="579"/>
      <c r="H193" s="579"/>
      <c r="I193" s="579"/>
      <c r="J193" s="579"/>
      <c r="K193" s="579"/>
      <c r="L193" s="580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</row>
    <row r="194" spans="1:27" ht="15.75" customHeight="1" x14ac:dyDescent="0.2">
      <c r="A194" s="590" t="s">
        <v>63</v>
      </c>
      <c r="B194" s="579"/>
      <c r="C194" s="579"/>
      <c r="D194" s="579"/>
      <c r="E194" s="579"/>
      <c r="F194" s="579"/>
      <c r="G194" s="579"/>
      <c r="H194" s="579"/>
      <c r="I194" s="579"/>
      <c r="J194" s="579"/>
      <c r="K194" s="579"/>
      <c r="L194" s="580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</row>
    <row r="195" spans="1:27" ht="15.75" customHeight="1" x14ac:dyDescent="0.2">
      <c r="A195" s="590" t="s">
        <v>64</v>
      </c>
      <c r="B195" s="579"/>
      <c r="C195" s="579"/>
      <c r="D195" s="579"/>
      <c r="E195" s="579"/>
      <c r="F195" s="579"/>
      <c r="G195" s="579"/>
      <c r="H195" s="579"/>
      <c r="I195" s="579"/>
      <c r="J195" s="579"/>
      <c r="K195" s="579"/>
      <c r="L195" s="580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</row>
    <row r="196" spans="1:27" ht="15.75" customHeight="1" x14ac:dyDescent="0.2">
      <c r="A196" s="590" t="s">
        <v>65</v>
      </c>
      <c r="B196" s="579"/>
      <c r="C196" s="579"/>
      <c r="D196" s="579"/>
      <c r="E196" s="579"/>
      <c r="F196" s="579"/>
      <c r="G196" s="579"/>
      <c r="H196" s="579"/>
      <c r="I196" s="579"/>
      <c r="J196" s="579"/>
      <c r="K196" s="579"/>
      <c r="L196" s="580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</row>
    <row r="197" spans="1:27" ht="15.75" customHeight="1" x14ac:dyDescent="0.2">
      <c r="A197" s="590" t="s">
        <v>66</v>
      </c>
      <c r="B197" s="579"/>
      <c r="C197" s="579"/>
      <c r="D197" s="579"/>
      <c r="E197" s="579"/>
      <c r="F197" s="579"/>
      <c r="G197" s="579"/>
      <c r="H197" s="579"/>
      <c r="I197" s="579"/>
      <c r="J197" s="579"/>
      <c r="K197" s="579"/>
      <c r="L197" s="580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</row>
    <row r="198" spans="1:27" ht="15.75" customHeight="1" x14ac:dyDescent="0.2">
      <c r="A198" s="590" t="s">
        <v>67</v>
      </c>
      <c r="B198" s="579"/>
      <c r="C198" s="579"/>
      <c r="D198" s="579"/>
      <c r="E198" s="579"/>
      <c r="F198" s="579"/>
      <c r="G198" s="579"/>
      <c r="H198" s="579"/>
      <c r="I198" s="579"/>
      <c r="J198" s="579"/>
      <c r="K198" s="579"/>
      <c r="L198" s="580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</row>
    <row r="199" spans="1:27" ht="15.75" customHeight="1" x14ac:dyDescent="0.2">
      <c r="A199" s="590" t="s">
        <v>68</v>
      </c>
      <c r="B199" s="579"/>
      <c r="C199" s="579"/>
      <c r="D199" s="579"/>
      <c r="E199" s="579"/>
      <c r="F199" s="579"/>
      <c r="G199" s="579"/>
      <c r="H199" s="579"/>
      <c r="I199" s="579"/>
      <c r="J199" s="579"/>
      <c r="K199" s="579"/>
      <c r="L199" s="580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</row>
    <row r="200" spans="1:27" ht="15.75" customHeight="1" x14ac:dyDescent="0.2">
      <c r="A200" s="590" t="s">
        <v>69</v>
      </c>
      <c r="B200" s="579"/>
      <c r="C200" s="579"/>
      <c r="D200" s="579"/>
      <c r="E200" s="579"/>
      <c r="F200" s="579"/>
      <c r="G200" s="579"/>
      <c r="H200" s="579"/>
      <c r="I200" s="579"/>
      <c r="J200" s="579"/>
      <c r="K200" s="579"/>
      <c r="L200" s="580"/>
      <c r="M200" s="13"/>
      <c r="N200" s="13"/>
      <c r="O200" s="13"/>
      <c r="P200" s="13"/>
      <c r="Q200" s="13"/>
      <c r="R200" s="13"/>
      <c r="S200" s="13"/>
      <c r="T200" s="13"/>
      <c r="U200" s="13"/>
      <c r="V200" s="13"/>
      <c r="W200" s="13"/>
      <c r="X200" s="13"/>
      <c r="Y200" s="13"/>
      <c r="Z200" s="13"/>
      <c r="AA200" s="13"/>
    </row>
    <row r="201" spans="1:27" ht="15.75" customHeight="1" x14ac:dyDescent="0.2">
      <c r="A201" s="590" t="s">
        <v>70</v>
      </c>
      <c r="B201" s="579"/>
      <c r="C201" s="579"/>
      <c r="D201" s="579"/>
      <c r="E201" s="579"/>
      <c r="F201" s="579"/>
      <c r="G201" s="579"/>
      <c r="H201" s="579"/>
      <c r="I201" s="579"/>
      <c r="J201" s="579"/>
      <c r="K201" s="579"/>
      <c r="L201" s="580"/>
      <c r="M201" s="13"/>
      <c r="N201" s="13"/>
      <c r="O201" s="13"/>
      <c r="P201" s="13"/>
      <c r="Q201" s="13"/>
      <c r="R201" s="13"/>
      <c r="S201" s="13"/>
      <c r="T201" s="13"/>
      <c r="U201" s="13"/>
      <c r="V201" s="13"/>
      <c r="W201" s="13"/>
      <c r="X201" s="13"/>
      <c r="Y201" s="13"/>
      <c r="Z201" s="13"/>
      <c r="AA201" s="13"/>
    </row>
    <row r="202" spans="1:27" ht="15.75" customHeight="1" x14ac:dyDescent="0.2">
      <c r="B202" s="13"/>
      <c r="C202" s="13"/>
      <c r="D202" s="13"/>
      <c r="E202" s="13"/>
      <c r="F202" s="13"/>
      <c r="G202" s="13"/>
      <c r="H202" s="13"/>
      <c r="I202" s="13"/>
      <c r="J202" s="13"/>
      <c r="K202" s="13"/>
      <c r="L202" s="13"/>
      <c r="M202" s="13"/>
      <c r="N202" s="13"/>
      <c r="O202" s="13"/>
      <c r="P202" s="13"/>
      <c r="Q202" s="13"/>
      <c r="R202" s="13"/>
      <c r="S202" s="13"/>
      <c r="T202" s="13"/>
      <c r="U202" s="13"/>
      <c r="V202" s="13"/>
      <c r="W202" s="13"/>
      <c r="X202" s="13"/>
      <c r="Y202" s="13"/>
      <c r="Z202" s="13"/>
      <c r="AA202" s="13"/>
    </row>
    <row r="203" spans="1:27" ht="15.75" customHeight="1" x14ac:dyDescent="0.2">
      <c r="A203" s="13"/>
      <c r="B203" s="13"/>
      <c r="C203" s="13"/>
      <c r="D203" s="13"/>
      <c r="E203" s="13"/>
      <c r="F203" s="13"/>
      <c r="G203" s="13"/>
      <c r="H203" s="13"/>
      <c r="I203" s="13"/>
      <c r="J203" s="13"/>
      <c r="K203" s="13"/>
      <c r="L203" s="13"/>
      <c r="M203" s="13"/>
      <c r="N203" s="13"/>
      <c r="O203" s="13"/>
      <c r="P203" s="13"/>
      <c r="Q203" s="13"/>
      <c r="R203" s="13"/>
      <c r="S203" s="13"/>
      <c r="T203" s="13"/>
      <c r="U203" s="13"/>
      <c r="V203" s="13"/>
      <c r="W203" s="13"/>
      <c r="X203" s="13"/>
      <c r="Y203" s="13"/>
      <c r="Z203" s="13"/>
      <c r="AA203" s="13"/>
    </row>
    <row r="204" spans="1:27" ht="15.75" customHeight="1" x14ac:dyDescent="0.2">
      <c r="A204" s="13"/>
      <c r="B204" s="13"/>
      <c r="C204" s="13"/>
      <c r="D204" s="13"/>
      <c r="E204" s="13"/>
      <c r="F204" s="13"/>
      <c r="G204" s="13"/>
      <c r="H204" s="13"/>
      <c r="I204" s="13"/>
      <c r="J204" s="13"/>
      <c r="K204" s="13"/>
      <c r="L204" s="13"/>
      <c r="M204" s="13"/>
      <c r="N204" s="13"/>
      <c r="O204" s="13"/>
      <c r="P204" s="13"/>
      <c r="Q204" s="13"/>
      <c r="R204" s="13"/>
      <c r="S204" s="13"/>
      <c r="T204" s="13"/>
      <c r="U204" s="13"/>
      <c r="V204" s="13"/>
      <c r="W204" s="13"/>
      <c r="X204" s="13"/>
      <c r="Y204" s="13"/>
      <c r="Z204" s="13"/>
      <c r="AA204" s="13"/>
    </row>
    <row r="205" spans="1:27" ht="15.75" customHeight="1" x14ac:dyDescent="0.2">
      <c r="A205" s="13"/>
      <c r="B205" s="13"/>
      <c r="C205" s="13"/>
      <c r="D205" s="13"/>
      <c r="E205" s="13"/>
      <c r="F205" s="13"/>
      <c r="G205" s="13"/>
      <c r="H205" s="13"/>
      <c r="I205" s="13"/>
      <c r="J205" s="13"/>
      <c r="K205" s="13"/>
      <c r="L205" s="13"/>
      <c r="M205" s="13"/>
      <c r="N205" s="13"/>
      <c r="O205" s="13"/>
      <c r="P205" s="13"/>
      <c r="Q205" s="13"/>
      <c r="R205" s="13"/>
      <c r="S205" s="13"/>
      <c r="T205" s="13"/>
      <c r="U205" s="13"/>
      <c r="V205" s="13"/>
      <c r="W205" s="13"/>
      <c r="X205" s="13"/>
      <c r="Y205" s="13"/>
      <c r="Z205" s="13"/>
      <c r="AA205" s="13"/>
    </row>
    <row r="206" spans="1:27" ht="15.75" customHeight="1" x14ac:dyDescent="0.2">
      <c r="A206" s="13"/>
      <c r="B206" s="13"/>
      <c r="C206" s="13"/>
      <c r="D206" s="13"/>
      <c r="E206" s="13"/>
      <c r="F206" s="13"/>
      <c r="G206" s="13"/>
      <c r="H206" s="13"/>
      <c r="I206" s="13"/>
      <c r="J206" s="13"/>
      <c r="K206" s="13"/>
      <c r="L206" s="13"/>
      <c r="M206" s="13"/>
      <c r="N206" s="13"/>
      <c r="O206" s="13"/>
      <c r="P206" s="13"/>
      <c r="Q206" s="13"/>
      <c r="R206" s="13"/>
      <c r="S206" s="13"/>
      <c r="T206" s="13"/>
      <c r="U206" s="13"/>
      <c r="V206" s="13"/>
      <c r="W206" s="13"/>
      <c r="X206" s="13"/>
      <c r="Y206" s="13"/>
      <c r="Z206" s="13"/>
      <c r="AA206" s="13"/>
    </row>
    <row r="207" spans="1:27" ht="15.75" customHeight="1" x14ac:dyDescent="0.2">
      <c r="A207" s="13"/>
      <c r="B207" s="13"/>
      <c r="C207" s="13"/>
      <c r="D207" s="13"/>
      <c r="E207" s="13"/>
      <c r="F207" s="13"/>
      <c r="G207" s="13"/>
      <c r="H207" s="13"/>
      <c r="I207" s="13"/>
      <c r="J207" s="13"/>
      <c r="K207" s="13"/>
      <c r="L207" s="13"/>
      <c r="M207" s="13"/>
      <c r="N207" s="13"/>
      <c r="O207" s="13"/>
      <c r="P207" s="13"/>
      <c r="Q207" s="13"/>
      <c r="R207" s="13"/>
      <c r="S207" s="13"/>
      <c r="T207" s="13"/>
      <c r="U207" s="13"/>
      <c r="V207" s="13"/>
      <c r="W207" s="13"/>
      <c r="X207" s="13"/>
      <c r="Y207" s="13"/>
      <c r="Z207" s="13"/>
      <c r="AA207" s="13"/>
    </row>
    <row r="208" spans="1:27" ht="15.75" customHeight="1" x14ac:dyDescent="0.2">
      <c r="A208" s="13"/>
      <c r="B208" s="13"/>
      <c r="C208" s="13"/>
      <c r="D208" s="13"/>
      <c r="E208" s="13"/>
      <c r="F208" s="13"/>
      <c r="G208" s="13"/>
      <c r="H208" s="13"/>
      <c r="I208" s="13"/>
      <c r="J208" s="13"/>
      <c r="K208" s="13"/>
      <c r="L208" s="13"/>
      <c r="M208" s="13"/>
      <c r="N208" s="13"/>
      <c r="O208" s="13"/>
      <c r="P208" s="13"/>
      <c r="Q208" s="13"/>
      <c r="R208" s="13"/>
      <c r="S208" s="13"/>
      <c r="T208" s="13"/>
      <c r="U208" s="13"/>
      <c r="V208" s="13"/>
      <c r="W208" s="13"/>
      <c r="X208" s="13"/>
      <c r="Y208" s="13"/>
      <c r="Z208" s="13"/>
      <c r="AA208" s="13"/>
    </row>
    <row r="209" spans="1:27" ht="15.75" customHeight="1" x14ac:dyDescent="0.2">
      <c r="A209" s="13"/>
      <c r="B209" s="13"/>
      <c r="C209" s="13"/>
      <c r="D209" s="13"/>
      <c r="E209" s="13"/>
      <c r="F209" s="13"/>
      <c r="G209" s="13"/>
      <c r="H209" s="13"/>
      <c r="I209" s="13"/>
      <c r="J209" s="13"/>
      <c r="K209" s="13"/>
      <c r="L209" s="13"/>
      <c r="M209" s="13"/>
      <c r="N209" s="13"/>
      <c r="O209" s="13"/>
      <c r="P209" s="13"/>
      <c r="Q209" s="13"/>
      <c r="R209" s="13"/>
      <c r="S209" s="13"/>
      <c r="T209" s="13"/>
      <c r="U209" s="13"/>
      <c r="V209" s="13"/>
      <c r="W209" s="13"/>
      <c r="X209" s="13"/>
      <c r="Y209" s="13"/>
      <c r="Z209" s="13"/>
      <c r="AA209" s="13"/>
    </row>
    <row r="210" spans="1:27" ht="15.75" customHeight="1" x14ac:dyDescent="0.2">
      <c r="A210" s="13"/>
      <c r="B210" s="13"/>
      <c r="C210" s="13"/>
      <c r="D210" s="13"/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3"/>
      <c r="P210" s="13"/>
      <c r="Q210" s="13"/>
      <c r="R210" s="13"/>
      <c r="S210" s="13"/>
      <c r="T210" s="13"/>
      <c r="U210" s="13"/>
      <c r="V210" s="13"/>
      <c r="W210" s="13"/>
      <c r="X210" s="13"/>
      <c r="Y210" s="13"/>
      <c r="Z210" s="13"/>
      <c r="AA210" s="13"/>
    </row>
    <row r="211" spans="1:27" ht="15.75" customHeight="1" x14ac:dyDescent="0.2">
      <c r="A211" s="13"/>
      <c r="B211" s="13"/>
      <c r="C211" s="13"/>
      <c r="D211" s="13"/>
      <c r="E211" s="13"/>
      <c r="F211" s="13"/>
      <c r="G211" s="13"/>
      <c r="H211" s="13"/>
      <c r="I211" s="13"/>
      <c r="J211" s="13"/>
      <c r="K211" s="13"/>
      <c r="L211" s="13"/>
      <c r="M211" s="13"/>
      <c r="N211" s="13"/>
      <c r="O211" s="13"/>
      <c r="P211" s="13"/>
      <c r="Q211" s="13"/>
      <c r="R211" s="13"/>
      <c r="S211" s="13"/>
      <c r="T211" s="13"/>
      <c r="U211" s="13"/>
      <c r="V211" s="13"/>
      <c r="W211" s="13"/>
      <c r="X211" s="13"/>
      <c r="Y211" s="13"/>
      <c r="Z211" s="13"/>
      <c r="AA211" s="13"/>
    </row>
    <row r="212" spans="1:27" ht="15.75" customHeight="1" x14ac:dyDescent="0.2">
      <c r="A212" s="13"/>
      <c r="B212" s="13"/>
      <c r="C212" s="13"/>
      <c r="D212" s="13"/>
      <c r="E212" s="13"/>
      <c r="F212" s="13"/>
      <c r="G212" s="13"/>
      <c r="H212" s="13"/>
      <c r="I212" s="13"/>
      <c r="J212" s="13"/>
      <c r="K212" s="13"/>
      <c r="L212" s="13"/>
      <c r="M212" s="13"/>
      <c r="N212" s="13"/>
      <c r="O212" s="13"/>
      <c r="P212" s="13"/>
      <c r="Q212" s="13"/>
      <c r="R212" s="13"/>
      <c r="S212" s="13"/>
      <c r="T212" s="13"/>
      <c r="U212" s="13"/>
      <c r="V212" s="13"/>
      <c r="W212" s="13"/>
      <c r="X212" s="13"/>
      <c r="Y212" s="13"/>
      <c r="Z212" s="13"/>
      <c r="AA212" s="13"/>
    </row>
    <row r="213" spans="1:27" ht="15.75" customHeight="1" x14ac:dyDescent="0.2">
      <c r="A213" s="13"/>
      <c r="B213" s="13"/>
      <c r="C213" s="13"/>
      <c r="D213" s="13"/>
      <c r="E213" s="13"/>
      <c r="F213" s="13"/>
      <c r="G213" s="13"/>
      <c r="H213" s="13"/>
      <c r="I213" s="13"/>
      <c r="J213" s="13"/>
      <c r="K213" s="13"/>
      <c r="L213" s="13"/>
      <c r="M213" s="13"/>
      <c r="N213" s="13"/>
      <c r="O213" s="13"/>
      <c r="P213" s="13"/>
      <c r="Q213" s="13"/>
      <c r="R213" s="13"/>
      <c r="S213" s="13"/>
      <c r="T213" s="13"/>
      <c r="U213" s="13"/>
      <c r="V213" s="13"/>
      <c r="W213" s="13"/>
      <c r="X213" s="13"/>
      <c r="Y213" s="13"/>
      <c r="Z213" s="13"/>
      <c r="AA213" s="13"/>
    </row>
    <row r="214" spans="1:27" ht="15.75" customHeight="1" x14ac:dyDescent="0.2">
      <c r="A214" s="13"/>
      <c r="B214" s="13"/>
      <c r="C214" s="13"/>
      <c r="D214" s="13"/>
      <c r="E214" s="13"/>
      <c r="F214" s="13"/>
      <c r="G214" s="13"/>
      <c r="H214" s="13"/>
      <c r="I214" s="13"/>
      <c r="J214" s="13"/>
      <c r="K214" s="13"/>
      <c r="L214" s="13"/>
      <c r="M214" s="13"/>
      <c r="N214" s="13"/>
      <c r="O214" s="13"/>
      <c r="P214" s="13"/>
      <c r="Q214" s="13"/>
      <c r="R214" s="13"/>
      <c r="S214" s="13"/>
      <c r="T214" s="13"/>
      <c r="U214" s="13"/>
      <c r="V214" s="13"/>
      <c r="W214" s="13"/>
      <c r="X214" s="13"/>
      <c r="Y214" s="13"/>
      <c r="Z214" s="13"/>
      <c r="AA214" s="13"/>
    </row>
    <row r="215" spans="1:27" ht="15.75" customHeight="1" x14ac:dyDescent="0.2">
      <c r="A215" s="13"/>
      <c r="B215" s="13"/>
      <c r="C215" s="13"/>
      <c r="D215" s="13"/>
      <c r="E215" s="13"/>
      <c r="F215" s="13"/>
      <c r="G215" s="13"/>
      <c r="H215" s="13"/>
      <c r="I215" s="13"/>
      <c r="J215" s="13"/>
      <c r="K215" s="13"/>
      <c r="L215" s="13"/>
      <c r="M215" s="13"/>
      <c r="N215" s="13"/>
      <c r="O215" s="13"/>
      <c r="P215" s="13"/>
      <c r="Q215" s="13"/>
      <c r="R215" s="13"/>
      <c r="S215" s="13"/>
      <c r="T215" s="13"/>
      <c r="U215" s="13"/>
      <c r="V215" s="13"/>
      <c r="W215" s="13"/>
      <c r="X215" s="13"/>
      <c r="Y215" s="13"/>
      <c r="Z215" s="13"/>
      <c r="AA215" s="13"/>
    </row>
    <row r="216" spans="1:27" ht="15.75" customHeight="1" x14ac:dyDescent="0.2">
      <c r="A216" s="13"/>
      <c r="B216" s="13"/>
      <c r="C216" s="13"/>
      <c r="D216" s="13"/>
      <c r="E216" s="13"/>
      <c r="F216" s="13"/>
      <c r="G216" s="13"/>
      <c r="H216" s="13"/>
      <c r="I216" s="13"/>
      <c r="J216" s="13"/>
      <c r="K216" s="13"/>
      <c r="L216" s="13"/>
      <c r="M216" s="13"/>
      <c r="N216" s="13"/>
      <c r="O216" s="13"/>
      <c r="P216" s="13"/>
      <c r="Q216" s="13"/>
      <c r="R216" s="13"/>
      <c r="S216" s="13"/>
      <c r="T216" s="13"/>
      <c r="U216" s="13"/>
      <c r="V216" s="13"/>
      <c r="W216" s="13"/>
      <c r="X216" s="13"/>
      <c r="Y216" s="13"/>
      <c r="Z216" s="13"/>
      <c r="AA216" s="13"/>
    </row>
    <row r="217" spans="1:27" ht="15.75" customHeight="1" x14ac:dyDescent="0.2">
      <c r="A217" s="13"/>
      <c r="B217" s="13"/>
      <c r="C217" s="13"/>
      <c r="D217" s="13"/>
      <c r="E217" s="13"/>
      <c r="F217" s="13"/>
      <c r="G217" s="13"/>
      <c r="H217" s="13"/>
      <c r="I217" s="13"/>
      <c r="J217" s="13"/>
      <c r="K217" s="13"/>
      <c r="L217" s="13"/>
      <c r="M217" s="13"/>
      <c r="N217" s="13"/>
      <c r="O217" s="13"/>
      <c r="P217" s="13"/>
      <c r="Q217" s="13"/>
      <c r="R217" s="13"/>
      <c r="S217" s="13"/>
      <c r="T217" s="13"/>
      <c r="U217" s="13"/>
      <c r="V217" s="13"/>
      <c r="W217" s="13"/>
      <c r="X217" s="13"/>
      <c r="Y217" s="13"/>
      <c r="Z217" s="13"/>
      <c r="AA217" s="13"/>
    </row>
    <row r="218" spans="1:27" ht="15.75" customHeight="1" x14ac:dyDescent="0.2">
      <c r="A218" s="13"/>
      <c r="B218" s="13"/>
      <c r="C218" s="13"/>
      <c r="D218" s="13"/>
      <c r="E218" s="13"/>
      <c r="F218" s="13"/>
      <c r="G218" s="13"/>
      <c r="H218" s="13"/>
      <c r="I218" s="13"/>
      <c r="J218" s="13"/>
      <c r="K218" s="13"/>
      <c r="L218" s="13"/>
      <c r="M218" s="13"/>
      <c r="N218" s="13"/>
      <c r="O218" s="13"/>
      <c r="P218" s="13"/>
      <c r="Q218" s="13"/>
      <c r="R218" s="13"/>
      <c r="S218" s="13"/>
      <c r="T218" s="13"/>
      <c r="U218" s="13"/>
      <c r="V218" s="13"/>
      <c r="W218" s="13"/>
      <c r="X218" s="13"/>
      <c r="Y218" s="13"/>
      <c r="Z218" s="13"/>
      <c r="AA218" s="13"/>
    </row>
    <row r="219" spans="1:27" ht="15.75" customHeight="1" x14ac:dyDescent="0.2">
      <c r="A219" s="13"/>
      <c r="B219" s="13"/>
      <c r="C219" s="13"/>
      <c r="D219" s="13"/>
      <c r="E219" s="13"/>
      <c r="F219" s="13"/>
      <c r="G219" s="13"/>
      <c r="H219" s="13"/>
      <c r="I219" s="13"/>
      <c r="J219" s="13"/>
      <c r="K219" s="13"/>
      <c r="L219" s="13"/>
      <c r="M219" s="13"/>
      <c r="N219" s="13"/>
      <c r="O219" s="13"/>
      <c r="P219" s="13"/>
      <c r="Q219" s="13"/>
      <c r="R219" s="13"/>
      <c r="S219" s="13"/>
      <c r="T219" s="13"/>
      <c r="U219" s="13"/>
      <c r="V219" s="13"/>
      <c r="W219" s="13"/>
      <c r="X219" s="13"/>
      <c r="Y219" s="13"/>
      <c r="Z219" s="13"/>
      <c r="AA219" s="13"/>
    </row>
    <row r="220" spans="1:27" ht="15.75" customHeight="1" x14ac:dyDescent="0.2">
      <c r="A220" s="13"/>
      <c r="B220" s="13"/>
      <c r="C220" s="13"/>
      <c r="D220" s="13"/>
      <c r="E220" s="13"/>
      <c r="F220" s="13"/>
      <c r="G220" s="13"/>
      <c r="H220" s="13"/>
      <c r="I220" s="13"/>
      <c r="J220" s="13"/>
      <c r="K220" s="13"/>
      <c r="L220" s="13"/>
      <c r="M220" s="13"/>
      <c r="N220" s="13"/>
      <c r="O220" s="13"/>
      <c r="P220" s="13"/>
      <c r="Q220" s="13"/>
      <c r="R220" s="13"/>
      <c r="S220" s="13"/>
      <c r="T220" s="13"/>
      <c r="U220" s="13"/>
      <c r="V220" s="13"/>
      <c r="W220" s="13"/>
      <c r="X220" s="13"/>
      <c r="Y220" s="13"/>
      <c r="Z220" s="13"/>
      <c r="AA220" s="13"/>
    </row>
    <row r="221" spans="1:27" ht="15.75" customHeight="1" x14ac:dyDescent="0.2">
      <c r="A221" s="13"/>
      <c r="B221" s="13"/>
      <c r="C221" s="13"/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</row>
    <row r="222" spans="1:27" ht="15.75" customHeight="1" x14ac:dyDescent="0.2">
      <c r="A222" s="13"/>
      <c r="B222" s="13"/>
      <c r="C222" s="13"/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</row>
    <row r="223" spans="1:27" ht="15.75" customHeight="1" x14ac:dyDescent="0.2">
      <c r="A223" s="13"/>
      <c r="B223" s="13"/>
      <c r="C223" s="13"/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</row>
    <row r="224" spans="1:27" ht="15.75" customHeight="1" x14ac:dyDescent="0.2">
      <c r="A224" s="13"/>
      <c r="B224" s="13"/>
      <c r="C224" s="13"/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</row>
    <row r="225" spans="1:27" ht="15.75" customHeight="1" x14ac:dyDescent="0.2">
      <c r="A225" s="13"/>
      <c r="B225" s="13"/>
      <c r="C225" s="13"/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</row>
    <row r="226" spans="1:27" ht="15.75" customHeight="1" x14ac:dyDescent="0.2">
      <c r="A226" s="13"/>
      <c r="B226" s="13"/>
      <c r="C226" s="13"/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</row>
    <row r="227" spans="1:27" ht="15.75" customHeight="1" x14ac:dyDescent="0.2">
      <c r="A227" s="13"/>
      <c r="B227" s="13"/>
      <c r="C227" s="13"/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</row>
    <row r="228" spans="1:27" ht="15.75" customHeight="1" x14ac:dyDescent="0.2">
      <c r="A228" s="13"/>
      <c r="B228" s="13"/>
      <c r="C228" s="13"/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</row>
    <row r="229" spans="1:27" ht="15.75" customHeight="1" x14ac:dyDescent="0.2">
      <c r="A229" s="13"/>
      <c r="B229" s="13"/>
      <c r="C229" s="13"/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</row>
    <row r="230" spans="1:27" ht="15.75" customHeight="1" x14ac:dyDescent="0.2">
      <c r="A230" s="13"/>
      <c r="B230" s="13"/>
      <c r="C230" s="13"/>
      <c r="D230" s="13"/>
      <c r="E230" s="13"/>
      <c r="F230" s="13"/>
      <c r="G230" s="13"/>
      <c r="H230" s="13"/>
      <c r="I230" s="13"/>
      <c r="J230" s="13"/>
      <c r="K230" s="13"/>
      <c r="L230" s="13"/>
      <c r="M230" s="13"/>
      <c r="N230" s="13"/>
      <c r="O230" s="13"/>
      <c r="P230" s="13"/>
      <c r="Q230" s="13"/>
      <c r="R230" s="13"/>
      <c r="S230" s="13"/>
      <c r="T230" s="13"/>
      <c r="U230" s="13"/>
      <c r="V230" s="13"/>
      <c r="W230" s="13"/>
      <c r="X230" s="13"/>
      <c r="Y230" s="13"/>
      <c r="Z230" s="13"/>
      <c r="AA230" s="13"/>
    </row>
    <row r="231" spans="1:27" ht="15.75" customHeight="1" x14ac:dyDescent="0.2">
      <c r="A231" s="13"/>
      <c r="B231" s="13"/>
      <c r="C231" s="13"/>
      <c r="D231" s="13"/>
      <c r="E231" s="13"/>
      <c r="F231" s="13"/>
      <c r="G231" s="13"/>
      <c r="H231" s="13"/>
      <c r="I231" s="13"/>
      <c r="J231" s="13"/>
      <c r="K231" s="13"/>
      <c r="L231" s="13"/>
      <c r="M231" s="13"/>
      <c r="N231" s="13"/>
      <c r="O231" s="13"/>
      <c r="P231" s="13"/>
      <c r="Q231" s="13"/>
      <c r="R231" s="13"/>
      <c r="S231" s="13"/>
      <c r="T231" s="13"/>
      <c r="U231" s="13"/>
      <c r="V231" s="13"/>
      <c r="W231" s="13"/>
      <c r="X231" s="13"/>
      <c r="Y231" s="13"/>
      <c r="Z231" s="13"/>
      <c r="AA231" s="13"/>
    </row>
    <row r="232" spans="1:27" ht="15.75" customHeight="1" x14ac:dyDescent="0.2">
      <c r="A232" s="13"/>
      <c r="B232" s="13"/>
      <c r="C232" s="13"/>
      <c r="D232" s="13"/>
      <c r="E232" s="13"/>
      <c r="F232" s="13"/>
      <c r="G232" s="13"/>
      <c r="H232" s="13"/>
      <c r="I232" s="13"/>
      <c r="J232" s="13"/>
      <c r="K232" s="13"/>
      <c r="L232" s="13"/>
      <c r="M232" s="13"/>
      <c r="N232" s="13"/>
      <c r="O232" s="13"/>
      <c r="P232" s="13"/>
      <c r="Q232" s="13"/>
      <c r="R232" s="13"/>
      <c r="S232" s="13"/>
      <c r="T232" s="13"/>
      <c r="U232" s="13"/>
      <c r="V232" s="13"/>
      <c r="W232" s="13"/>
      <c r="X232" s="13"/>
      <c r="Y232" s="13"/>
      <c r="Z232" s="13"/>
      <c r="AA232" s="13"/>
    </row>
    <row r="233" spans="1:27" ht="15.75" customHeight="1" x14ac:dyDescent="0.2">
      <c r="A233" s="13"/>
      <c r="B233" s="13"/>
      <c r="C233" s="13"/>
      <c r="D233" s="13"/>
      <c r="E233" s="13"/>
      <c r="F233" s="13"/>
      <c r="G233" s="13"/>
      <c r="H233" s="13"/>
      <c r="I233" s="13"/>
      <c r="J233" s="13"/>
      <c r="K233" s="13"/>
      <c r="L233" s="13"/>
      <c r="M233" s="13"/>
      <c r="N233" s="13"/>
      <c r="O233" s="13"/>
      <c r="P233" s="13"/>
      <c r="Q233" s="13"/>
      <c r="R233" s="13"/>
      <c r="S233" s="13"/>
      <c r="T233" s="13"/>
      <c r="U233" s="13"/>
      <c r="V233" s="13"/>
      <c r="W233" s="13"/>
      <c r="X233" s="13"/>
      <c r="Y233" s="13"/>
      <c r="Z233" s="13"/>
      <c r="AA233" s="13"/>
    </row>
    <row r="234" spans="1:27" ht="15.75" customHeight="1" x14ac:dyDescent="0.2">
      <c r="A234" s="13"/>
      <c r="B234" s="13"/>
      <c r="C234" s="13"/>
      <c r="D234" s="13"/>
      <c r="E234" s="13"/>
      <c r="F234" s="13"/>
      <c r="G234" s="13"/>
      <c r="H234" s="13"/>
      <c r="I234" s="13"/>
      <c r="J234" s="13"/>
      <c r="K234" s="13"/>
      <c r="L234" s="13"/>
      <c r="M234" s="13"/>
      <c r="N234" s="13"/>
      <c r="O234" s="13"/>
      <c r="P234" s="13"/>
      <c r="Q234" s="13"/>
      <c r="R234" s="13"/>
      <c r="S234" s="13"/>
      <c r="T234" s="13"/>
      <c r="U234" s="13"/>
      <c r="V234" s="13"/>
      <c r="W234" s="13"/>
      <c r="X234" s="13"/>
      <c r="Y234" s="13"/>
      <c r="Z234" s="13"/>
      <c r="AA234" s="13"/>
    </row>
    <row r="235" spans="1:27" ht="15.75" customHeight="1" x14ac:dyDescent="0.2">
      <c r="A235" s="13"/>
      <c r="B235" s="13"/>
      <c r="C235" s="13"/>
      <c r="D235" s="13"/>
      <c r="E235" s="13"/>
      <c r="F235" s="13"/>
      <c r="G235" s="13"/>
      <c r="H235" s="13"/>
      <c r="I235" s="13"/>
      <c r="J235" s="13"/>
      <c r="K235" s="13"/>
      <c r="L235" s="13"/>
      <c r="M235" s="13"/>
      <c r="N235" s="13"/>
      <c r="O235" s="13"/>
      <c r="P235" s="13"/>
      <c r="Q235" s="13"/>
      <c r="R235" s="13"/>
      <c r="S235" s="13"/>
      <c r="T235" s="13"/>
      <c r="U235" s="13"/>
      <c r="V235" s="13"/>
      <c r="W235" s="13"/>
      <c r="X235" s="13"/>
      <c r="Y235" s="13"/>
      <c r="Z235" s="13"/>
      <c r="AA235" s="13"/>
    </row>
    <row r="236" spans="1:27" ht="15.75" customHeight="1" x14ac:dyDescent="0.2">
      <c r="A236" s="13"/>
      <c r="B236" s="13"/>
      <c r="C236" s="13"/>
      <c r="D236" s="13"/>
      <c r="E236" s="13"/>
      <c r="F236" s="13"/>
      <c r="G236" s="13"/>
      <c r="H236" s="13"/>
      <c r="I236" s="13"/>
      <c r="J236" s="13"/>
      <c r="K236" s="13"/>
      <c r="L236" s="13"/>
      <c r="M236" s="13"/>
      <c r="N236" s="13"/>
      <c r="O236" s="13"/>
      <c r="P236" s="13"/>
      <c r="Q236" s="13"/>
      <c r="R236" s="13"/>
      <c r="S236" s="13"/>
      <c r="T236" s="13"/>
      <c r="U236" s="13"/>
      <c r="V236" s="13"/>
      <c r="W236" s="13"/>
      <c r="X236" s="13"/>
      <c r="Y236" s="13"/>
      <c r="Z236" s="13"/>
      <c r="AA236" s="13"/>
    </row>
    <row r="237" spans="1:27" ht="15.75" customHeight="1" x14ac:dyDescent="0.2">
      <c r="A237" s="13"/>
      <c r="B237" s="13"/>
      <c r="C237" s="13"/>
      <c r="D237" s="13"/>
      <c r="E237" s="13"/>
      <c r="F237" s="13"/>
      <c r="G237" s="13"/>
      <c r="H237" s="13"/>
      <c r="I237" s="13"/>
      <c r="J237" s="13"/>
      <c r="K237" s="13"/>
      <c r="L237" s="13"/>
      <c r="M237" s="13"/>
      <c r="N237" s="13"/>
      <c r="O237" s="13"/>
      <c r="P237" s="13"/>
      <c r="Q237" s="13"/>
      <c r="R237" s="13"/>
      <c r="S237" s="13"/>
      <c r="T237" s="13"/>
      <c r="U237" s="13"/>
      <c r="V237" s="13"/>
      <c r="W237" s="13"/>
      <c r="X237" s="13"/>
      <c r="Y237" s="13"/>
      <c r="Z237" s="13"/>
      <c r="AA237" s="13"/>
    </row>
    <row r="238" spans="1:27" ht="15.75" customHeight="1" x14ac:dyDescent="0.2">
      <c r="A238" s="13"/>
      <c r="B238" s="13"/>
      <c r="C238" s="13"/>
      <c r="D238" s="13"/>
      <c r="E238" s="13"/>
      <c r="F238" s="13"/>
      <c r="G238" s="13"/>
      <c r="H238" s="13"/>
      <c r="I238" s="13"/>
      <c r="J238" s="13"/>
      <c r="K238" s="13"/>
      <c r="L238" s="13"/>
      <c r="M238" s="13"/>
      <c r="N238" s="13"/>
      <c r="O238" s="13"/>
      <c r="P238" s="13"/>
      <c r="Q238" s="13"/>
      <c r="R238" s="13"/>
      <c r="S238" s="13"/>
      <c r="T238" s="13"/>
      <c r="U238" s="13"/>
      <c r="V238" s="13"/>
      <c r="W238" s="13"/>
      <c r="X238" s="13"/>
      <c r="Y238" s="13"/>
      <c r="Z238" s="13"/>
      <c r="AA238" s="13"/>
    </row>
    <row r="239" spans="1:27" ht="15.75" customHeight="1" x14ac:dyDescent="0.2">
      <c r="A239" s="13"/>
      <c r="B239" s="13"/>
      <c r="C239" s="13"/>
      <c r="D239" s="13"/>
      <c r="E239" s="13"/>
      <c r="F239" s="13"/>
      <c r="G239" s="13"/>
      <c r="H239" s="13"/>
      <c r="I239" s="13"/>
      <c r="J239" s="13"/>
      <c r="K239" s="13"/>
      <c r="L239" s="13"/>
      <c r="M239" s="13"/>
      <c r="N239" s="13"/>
      <c r="O239" s="13"/>
      <c r="P239" s="13"/>
      <c r="Q239" s="13"/>
      <c r="R239" s="13"/>
      <c r="S239" s="13"/>
      <c r="T239" s="13"/>
      <c r="U239" s="13"/>
      <c r="V239" s="13"/>
      <c r="W239" s="13"/>
      <c r="X239" s="13"/>
      <c r="Y239" s="13"/>
      <c r="Z239" s="13"/>
      <c r="AA239" s="13"/>
    </row>
    <row r="240" spans="1:27" ht="15.75" customHeight="1" x14ac:dyDescent="0.2">
      <c r="A240" s="13"/>
      <c r="B240" s="13"/>
      <c r="C240" s="13"/>
      <c r="D240" s="13"/>
      <c r="E240" s="13"/>
      <c r="F240" s="13"/>
      <c r="G240" s="13"/>
      <c r="H240" s="13"/>
      <c r="I240" s="13"/>
      <c r="J240" s="13"/>
      <c r="K240" s="13"/>
      <c r="L240" s="13"/>
      <c r="M240" s="13"/>
      <c r="N240" s="13"/>
      <c r="O240" s="13"/>
      <c r="P240" s="13"/>
      <c r="Q240" s="13"/>
      <c r="R240" s="13"/>
      <c r="S240" s="13"/>
      <c r="T240" s="13"/>
      <c r="U240" s="13"/>
      <c r="V240" s="13"/>
      <c r="W240" s="13"/>
      <c r="X240" s="13"/>
      <c r="Y240" s="13"/>
      <c r="Z240" s="13"/>
      <c r="AA240" s="13"/>
    </row>
    <row r="241" spans="1:27" ht="15.75" customHeight="1" x14ac:dyDescent="0.2">
      <c r="A241" s="13"/>
      <c r="B241" s="13"/>
      <c r="C241" s="13"/>
      <c r="D241" s="13"/>
      <c r="E241" s="13"/>
      <c r="F241" s="13"/>
      <c r="G241" s="13"/>
      <c r="H241" s="13"/>
      <c r="I241" s="13"/>
      <c r="J241" s="13"/>
      <c r="K241" s="13"/>
      <c r="L241" s="13"/>
      <c r="M241" s="13"/>
      <c r="N241" s="13"/>
      <c r="O241" s="13"/>
      <c r="P241" s="13"/>
      <c r="Q241" s="13"/>
      <c r="R241" s="13"/>
      <c r="S241" s="13"/>
      <c r="T241" s="13"/>
      <c r="U241" s="13"/>
      <c r="V241" s="13"/>
      <c r="W241" s="13"/>
      <c r="X241" s="13"/>
      <c r="Y241" s="13"/>
      <c r="Z241" s="13"/>
      <c r="AA241" s="13"/>
    </row>
    <row r="242" spans="1:27" ht="15.75" customHeight="1" x14ac:dyDescent="0.2">
      <c r="A242" s="13"/>
      <c r="B242" s="13"/>
      <c r="C242" s="13"/>
      <c r="D242" s="13"/>
      <c r="E242" s="13"/>
      <c r="F242" s="13"/>
      <c r="G242" s="13"/>
      <c r="H242" s="13"/>
      <c r="I242" s="13"/>
      <c r="J242" s="13"/>
      <c r="K242" s="13"/>
      <c r="L242" s="13"/>
      <c r="M242" s="13"/>
      <c r="N242" s="13"/>
      <c r="O242" s="13"/>
      <c r="P242" s="13"/>
      <c r="Q242" s="13"/>
      <c r="R242" s="13"/>
      <c r="S242" s="13"/>
      <c r="T242" s="13"/>
      <c r="U242" s="13"/>
      <c r="V242" s="13"/>
      <c r="W242" s="13"/>
      <c r="X242" s="13"/>
      <c r="Y242" s="13"/>
      <c r="Z242" s="13"/>
      <c r="AA242" s="13"/>
    </row>
    <row r="243" spans="1:27" ht="15.75" customHeight="1" x14ac:dyDescent="0.2">
      <c r="A243" s="13"/>
      <c r="B243" s="13"/>
      <c r="C243" s="13"/>
      <c r="D243" s="13"/>
      <c r="E243" s="13"/>
      <c r="F243" s="13"/>
      <c r="G243" s="13"/>
      <c r="H243" s="13"/>
      <c r="I243" s="13"/>
      <c r="J243" s="13"/>
      <c r="K243" s="13"/>
      <c r="L243" s="13"/>
      <c r="M243" s="13"/>
      <c r="N243" s="13"/>
      <c r="O243" s="13"/>
      <c r="P243" s="13"/>
      <c r="Q243" s="13"/>
      <c r="R243" s="13"/>
      <c r="S243" s="13"/>
      <c r="T243" s="13"/>
      <c r="U243" s="13"/>
      <c r="V243" s="13"/>
      <c r="W243" s="13"/>
      <c r="X243" s="13"/>
      <c r="Y243" s="13"/>
      <c r="Z243" s="13"/>
      <c r="AA243" s="13"/>
    </row>
    <row r="244" spans="1:27" ht="15.75" customHeight="1" x14ac:dyDescent="0.2">
      <c r="A244" s="13"/>
      <c r="B244" s="13"/>
      <c r="C244" s="13"/>
      <c r="D244" s="13"/>
      <c r="E244" s="13"/>
      <c r="F244" s="13"/>
      <c r="G244" s="13"/>
      <c r="H244" s="13"/>
      <c r="I244" s="13"/>
      <c r="J244" s="13"/>
      <c r="K244" s="13"/>
      <c r="L244" s="13"/>
      <c r="M244" s="13"/>
      <c r="N244" s="13"/>
      <c r="O244" s="13"/>
      <c r="P244" s="13"/>
      <c r="Q244" s="13"/>
      <c r="R244" s="13"/>
      <c r="S244" s="13"/>
      <c r="T244" s="13"/>
      <c r="U244" s="13"/>
      <c r="V244" s="13"/>
      <c r="W244" s="13"/>
      <c r="X244" s="13"/>
      <c r="Y244" s="13"/>
      <c r="Z244" s="13"/>
      <c r="AA244" s="13"/>
    </row>
    <row r="245" spans="1:27" ht="15.75" customHeight="1" x14ac:dyDescent="0.2">
      <c r="A245" s="13"/>
      <c r="B245" s="13"/>
      <c r="C245" s="13"/>
      <c r="D245" s="13"/>
      <c r="E245" s="13"/>
      <c r="F245" s="13"/>
      <c r="G245" s="13"/>
      <c r="H245" s="13"/>
      <c r="I245" s="13"/>
      <c r="J245" s="13"/>
      <c r="K245" s="13"/>
      <c r="L245" s="13"/>
      <c r="M245" s="13"/>
      <c r="N245" s="13"/>
      <c r="O245" s="13"/>
      <c r="P245" s="13"/>
      <c r="Q245" s="13"/>
      <c r="R245" s="13"/>
      <c r="S245" s="13"/>
      <c r="T245" s="13"/>
      <c r="U245" s="13"/>
      <c r="V245" s="13"/>
      <c r="W245" s="13"/>
      <c r="X245" s="13"/>
      <c r="Y245" s="13"/>
      <c r="Z245" s="13"/>
      <c r="AA245" s="13"/>
    </row>
    <row r="246" spans="1:27" ht="15.75" customHeight="1" x14ac:dyDescent="0.2">
      <c r="A246" s="13"/>
      <c r="B246" s="13"/>
      <c r="C246" s="13"/>
      <c r="D246" s="13"/>
      <c r="E246" s="13"/>
      <c r="F246" s="13"/>
      <c r="G246" s="13"/>
      <c r="H246" s="13"/>
      <c r="I246" s="13"/>
      <c r="J246" s="13"/>
      <c r="K246" s="13"/>
      <c r="L246" s="13"/>
      <c r="M246" s="13"/>
      <c r="N246" s="13"/>
      <c r="O246" s="13"/>
      <c r="P246" s="13"/>
      <c r="Q246" s="13"/>
      <c r="R246" s="13"/>
      <c r="S246" s="13"/>
      <c r="T246" s="13"/>
      <c r="U246" s="13"/>
      <c r="V246" s="13"/>
      <c r="W246" s="13"/>
      <c r="X246" s="13"/>
      <c r="Y246" s="13"/>
      <c r="Z246" s="13"/>
      <c r="AA246" s="13"/>
    </row>
    <row r="247" spans="1:27" ht="15.75" customHeight="1" x14ac:dyDescent="0.2">
      <c r="A247" s="13"/>
      <c r="B247" s="13"/>
      <c r="C247" s="13"/>
      <c r="D247" s="13"/>
      <c r="E247" s="13"/>
      <c r="F247" s="13"/>
      <c r="G247" s="13"/>
      <c r="H247" s="13"/>
      <c r="I247" s="13"/>
      <c r="J247" s="13"/>
      <c r="K247" s="13"/>
      <c r="L247" s="13"/>
      <c r="M247" s="13"/>
      <c r="N247" s="13"/>
      <c r="O247" s="13"/>
      <c r="P247" s="13"/>
      <c r="Q247" s="13"/>
      <c r="R247" s="13"/>
      <c r="S247" s="13"/>
      <c r="T247" s="13"/>
      <c r="U247" s="13"/>
      <c r="V247" s="13"/>
      <c r="W247" s="13"/>
      <c r="X247" s="13"/>
      <c r="Y247" s="13"/>
      <c r="Z247" s="13"/>
      <c r="AA247" s="13"/>
    </row>
    <row r="248" spans="1:27" ht="15.75" customHeight="1" x14ac:dyDescent="0.2">
      <c r="A248" s="13"/>
      <c r="B248" s="13"/>
      <c r="C248" s="13"/>
      <c r="D248" s="13"/>
      <c r="E248" s="13"/>
      <c r="F248" s="13"/>
      <c r="G248" s="13"/>
      <c r="H248" s="13"/>
      <c r="I248" s="13"/>
      <c r="J248" s="13"/>
      <c r="K248" s="13"/>
      <c r="L248" s="13"/>
      <c r="M248" s="13"/>
      <c r="N248" s="13"/>
      <c r="O248" s="13"/>
      <c r="P248" s="13"/>
      <c r="Q248" s="13"/>
      <c r="R248" s="13"/>
      <c r="S248" s="13"/>
      <c r="T248" s="13"/>
      <c r="U248" s="13"/>
      <c r="V248" s="13"/>
      <c r="W248" s="13"/>
      <c r="X248" s="13"/>
      <c r="Y248" s="13"/>
      <c r="Z248" s="13"/>
      <c r="AA248" s="13"/>
    </row>
    <row r="249" spans="1:27" ht="15.75" customHeight="1" x14ac:dyDescent="0.2">
      <c r="A249" s="13"/>
      <c r="B249" s="13"/>
      <c r="C249" s="13"/>
      <c r="D249" s="13"/>
      <c r="E249" s="13"/>
      <c r="F249" s="13"/>
      <c r="G249" s="13"/>
      <c r="H249" s="13"/>
      <c r="I249" s="13"/>
      <c r="J249" s="13"/>
      <c r="K249" s="13"/>
      <c r="L249" s="13"/>
      <c r="M249" s="13"/>
      <c r="N249" s="13"/>
      <c r="O249" s="13"/>
      <c r="P249" s="13"/>
      <c r="Q249" s="13"/>
      <c r="R249" s="13"/>
      <c r="S249" s="13"/>
      <c r="T249" s="13"/>
      <c r="U249" s="13"/>
      <c r="V249" s="13"/>
      <c r="W249" s="13"/>
      <c r="X249" s="13"/>
      <c r="Y249" s="13"/>
      <c r="Z249" s="13"/>
      <c r="AA249" s="13"/>
    </row>
    <row r="250" spans="1:27" ht="15.75" customHeight="1" x14ac:dyDescent="0.2">
      <c r="A250" s="13"/>
      <c r="B250" s="13"/>
      <c r="C250" s="13"/>
      <c r="D250" s="13"/>
      <c r="E250" s="13"/>
      <c r="F250" s="13"/>
      <c r="G250" s="13"/>
      <c r="H250" s="13"/>
      <c r="I250" s="13"/>
      <c r="J250" s="13"/>
      <c r="K250" s="13"/>
      <c r="L250" s="13"/>
      <c r="M250" s="13"/>
      <c r="N250" s="13"/>
      <c r="O250" s="13"/>
      <c r="P250" s="13"/>
      <c r="Q250" s="13"/>
      <c r="R250" s="13"/>
      <c r="S250" s="13"/>
      <c r="T250" s="13"/>
      <c r="U250" s="13"/>
      <c r="V250" s="13"/>
      <c r="W250" s="13"/>
      <c r="X250" s="13"/>
      <c r="Y250" s="13"/>
      <c r="Z250" s="13"/>
      <c r="AA250" s="13"/>
    </row>
    <row r="251" spans="1:27" ht="15.75" customHeight="1" x14ac:dyDescent="0.2">
      <c r="A251" s="13"/>
      <c r="B251" s="13"/>
      <c r="C251" s="13"/>
      <c r="D251" s="13"/>
      <c r="E251" s="13"/>
      <c r="F251" s="13"/>
      <c r="G251" s="13"/>
      <c r="H251" s="13"/>
      <c r="I251" s="13"/>
      <c r="J251" s="13"/>
      <c r="K251" s="13"/>
      <c r="L251" s="13"/>
      <c r="M251" s="13"/>
      <c r="N251" s="13"/>
      <c r="O251" s="13"/>
      <c r="P251" s="13"/>
      <c r="Q251" s="13"/>
      <c r="R251" s="13"/>
      <c r="S251" s="13"/>
      <c r="T251" s="13"/>
      <c r="U251" s="13"/>
      <c r="V251" s="13"/>
      <c r="W251" s="13"/>
      <c r="X251" s="13"/>
      <c r="Y251" s="13"/>
      <c r="Z251" s="13"/>
      <c r="AA251" s="13"/>
    </row>
    <row r="252" spans="1:27" ht="15.75" customHeight="1" x14ac:dyDescent="0.2">
      <c r="A252" s="13"/>
      <c r="B252" s="13"/>
      <c r="C252" s="13"/>
      <c r="D252" s="13"/>
      <c r="E252" s="13"/>
      <c r="F252" s="13"/>
      <c r="G252" s="13"/>
      <c r="H252" s="13"/>
      <c r="I252" s="13"/>
      <c r="J252" s="13"/>
      <c r="K252" s="13"/>
      <c r="L252" s="13"/>
      <c r="M252" s="13"/>
      <c r="N252" s="13"/>
      <c r="O252" s="13"/>
      <c r="P252" s="13"/>
      <c r="Q252" s="13"/>
      <c r="R252" s="13"/>
      <c r="S252" s="13"/>
      <c r="T252" s="13"/>
      <c r="U252" s="13"/>
      <c r="V252" s="13"/>
      <c r="W252" s="13"/>
      <c r="X252" s="13"/>
      <c r="Y252" s="13"/>
      <c r="Z252" s="13"/>
      <c r="AA252" s="13"/>
    </row>
    <row r="253" spans="1:27" ht="15.75" customHeight="1" x14ac:dyDescent="0.2">
      <c r="A253" s="13"/>
      <c r="B253" s="13"/>
      <c r="C253" s="13"/>
      <c r="D253" s="13"/>
      <c r="E253" s="13"/>
      <c r="F253" s="13"/>
      <c r="G253" s="13"/>
      <c r="H253" s="13"/>
      <c r="I253" s="13"/>
      <c r="J253" s="13"/>
      <c r="K253" s="13"/>
      <c r="L253" s="13"/>
      <c r="M253" s="13"/>
      <c r="N253" s="13"/>
      <c r="O253" s="13"/>
      <c r="P253" s="13"/>
      <c r="Q253" s="13"/>
      <c r="R253" s="13"/>
      <c r="S253" s="13"/>
      <c r="T253" s="13"/>
      <c r="U253" s="13"/>
      <c r="V253" s="13"/>
      <c r="W253" s="13"/>
      <c r="X253" s="13"/>
      <c r="Y253" s="13"/>
      <c r="Z253" s="13"/>
      <c r="AA253" s="13"/>
    </row>
    <row r="254" spans="1:27" ht="15.75" customHeight="1" x14ac:dyDescent="0.2">
      <c r="A254" s="13"/>
      <c r="B254" s="13"/>
      <c r="C254" s="13"/>
      <c r="D254" s="13"/>
      <c r="E254" s="13"/>
      <c r="F254" s="13"/>
      <c r="G254" s="13"/>
      <c r="H254" s="13"/>
      <c r="I254" s="13"/>
      <c r="J254" s="13"/>
      <c r="K254" s="13"/>
      <c r="L254" s="13"/>
      <c r="M254" s="13"/>
      <c r="N254" s="13"/>
      <c r="O254" s="13"/>
      <c r="P254" s="13"/>
      <c r="Q254" s="13"/>
      <c r="R254" s="13"/>
      <c r="S254" s="13"/>
      <c r="T254" s="13"/>
      <c r="U254" s="13"/>
      <c r="V254" s="13"/>
      <c r="W254" s="13"/>
      <c r="X254" s="13"/>
      <c r="Y254" s="13"/>
      <c r="Z254" s="13"/>
      <c r="AA254" s="13"/>
    </row>
    <row r="255" spans="1:27" ht="15.75" customHeight="1" x14ac:dyDescent="0.2">
      <c r="A255" s="13"/>
      <c r="B255" s="13"/>
      <c r="C255" s="13"/>
      <c r="D255" s="13"/>
      <c r="E255" s="13"/>
      <c r="F255" s="13"/>
      <c r="G255" s="13"/>
      <c r="H255" s="13"/>
      <c r="I255" s="13"/>
      <c r="J255" s="13"/>
      <c r="K255" s="13"/>
      <c r="L255" s="13"/>
      <c r="M255" s="13"/>
      <c r="N255" s="13"/>
      <c r="O255" s="13"/>
      <c r="P255" s="13"/>
      <c r="Q255" s="13"/>
      <c r="R255" s="13"/>
      <c r="S255" s="13"/>
      <c r="T255" s="13"/>
      <c r="U255" s="13"/>
      <c r="V255" s="13"/>
      <c r="W255" s="13"/>
      <c r="X255" s="13"/>
      <c r="Y255" s="13"/>
      <c r="Z255" s="13"/>
      <c r="AA255" s="13"/>
    </row>
    <row r="256" spans="1:27" ht="15.75" customHeight="1" x14ac:dyDescent="0.2">
      <c r="A256" s="13"/>
      <c r="B256" s="13"/>
      <c r="C256" s="13"/>
      <c r="D256" s="13"/>
      <c r="E256" s="13"/>
      <c r="F256" s="13"/>
      <c r="G256" s="13"/>
      <c r="H256" s="13"/>
      <c r="I256" s="13"/>
      <c r="J256" s="13"/>
      <c r="K256" s="13"/>
      <c r="L256" s="13"/>
      <c r="M256" s="13"/>
      <c r="N256" s="13"/>
      <c r="O256" s="13"/>
      <c r="P256" s="13"/>
      <c r="Q256" s="13"/>
      <c r="R256" s="13"/>
      <c r="S256" s="13"/>
      <c r="T256" s="13"/>
      <c r="U256" s="13"/>
      <c r="V256" s="13"/>
      <c r="W256" s="13"/>
      <c r="X256" s="13"/>
      <c r="Y256" s="13"/>
      <c r="Z256" s="13"/>
      <c r="AA256" s="13"/>
    </row>
    <row r="257" spans="1:27" ht="15.75" customHeight="1" x14ac:dyDescent="0.2">
      <c r="A257" s="13"/>
      <c r="B257" s="13"/>
      <c r="C257" s="13"/>
      <c r="D257" s="13"/>
      <c r="E257" s="13"/>
      <c r="F257" s="13"/>
      <c r="G257" s="13"/>
      <c r="H257" s="13"/>
      <c r="I257" s="13"/>
      <c r="J257" s="13"/>
      <c r="K257" s="13"/>
      <c r="L257" s="13"/>
      <c r="M257" s="13"/>
      <c r="N257" s="13"/>
      <c r="O257" s="13"/>
      <c r="P257" s="13"/>
      <c r="Q257" s="13"/>
      <c r="R257" s="13"/>
      <c r="S257" s="13"/>
      <c r="T257" s="13"/>
      <c r="U257" s="13"/>
      <c r="V257" s="13"/>
      <c r="W257" s="13"/>
      <c r="X257" s="13"/>
      <c r="Y257" s="13"/>
      <c r="Z257" s="13"/>
      <c r="AA257" s="13"/>
    </row>
    <row r="258" spans="1:27" ht="15.75" customHeight="1" x14ac:dyDescent="0.2">
      <c r="A258" s="13"/>
      <c r="B258" s="13"/>
      <c r="C258" s="13"/>
      <c r="D258" s="13"/>
      <c r="E258" s="13"/>
      <c r="F258" s="13"/>
      <c r="G258" s="13"/>
      <c r="H258" s="13"/>
      <c r="I258" s="13"/>
      <c r="J258" s="13"/>
      <c r="K258" s="13"/>
      <c r="L258" s="13"/>
      <c r="M258" s="13"/>
      <c r="N258" s="13"/>
      <c r="O258" s="13"/>
      <c r="P258" s="13"/>
      <c r="Q258" s="13"/>
      <c r="R258" s="13"/>
      <c r="S258" s="13"/>
      <c r="T258" s="13"/>
      <c r="U258" s="13"/>
      <c r="V258" s="13"/>
      <c r="W258" s="13"/>
      <c r="X258" s="13"/>
      <c r="Y258" s="13"/>
      <c r="Z258" s="13"/>
      <c r="AA258" s="13"/>
    </row>
    <row r="259" spans="1:27" ht="15.75" customHeight="1" x14ac:dyDescent="0.2">
      <c r="A259" s="13"/>
      <c r="B259" s="13"/>
      <c r="C259" s="13"/>
      <c r="D259" s="13"/>
      <c r="E259" s="13"/>
      <c r="F259" s="13"/>
      <c r="G259" s="13"/>
      <c r="H259" s="13"/>
      <c r="I259" s="13"/>
      <c r="J259" s="13"/>
      <c r="K259" s="13"/>
      <c r="L259" s="13"/>
      <c r="M259" s="13"/>
      <c r="N259" s="13"/>
      <c r="O259" s="13"/>
      <c r="P259" s="13"/>
      <c r="Q259" s="13"/>
      <c r="R259" s="13"/>
      <c r="S259" s="13"/>
      <c r="T259" s="13"/>
      <c r="U259" s="13"/>
      <c r="V259" s="13"/>
      <c r="W259" s="13"/>
      <c r="X259" s="13"/>
      <c r="Y259" s="13"/>
      <c r="Z259" s="13"/>
      <c r="AA259" s="13"/>
    </row>
    <row r="260" spans="1:27" ht="15.75" customHeight="1" x14ac:dyDescent="0.2">
      <c r="A260" s="13"/>
      <c r="B260" s="13"/>
      <c r="C260" s="13"/>
      <c r="D260" s="13"/>
      <c r="E260" s="13"/>
      <c r="F260" s="13"/>
      <c r="G260" s="13"/>
      <c r="H260" s="13"/>
      <c r="I260" s="13"/>
      <c r="J260" s="13"/>
      <c r="K260" s="13"/>
      <c r="L260" s="13"/>
      <c r="M260" s="13"/>
      <c r="N260" s="13"/>
      <c r="O260" s="13"/>
      <c r="P260" s="13"/>
      <c r="Q260" s="13"/>
      <c r="R260" s="13"/>
      <c r="S260" s="13"/>
      <c r="T260" s="13"/>
      <c r="U260" s="13"/>
      <c r="V260" s="13"/>
      <c r="W260" s="13"/>
      <c r="X260" s="13"/>
      <c r="Y260" s="13"/>
      <c r="Z260" s="13"/>
      <c r="AA260" s="13"/>
    </row>
    <row r="261" spans="1:27" ht="15.75" customHeight="1" x14ac:dyDescent="0.2">
      <c r="A261" s="13"/>
      <c r="B261" s="13"/>
      <c r="C261" s="13"/>
      <c r="D261" s="13"/>
      <c r="E261" s="13"/>
      <c r="F261" s="13"/>
      <c r="G261" s="13"/>
      <c r="H261" s="13"/>
      <c r="I261" s="13"/>
      <c r="J261" s="13"/>
      <c r="K261" s="13"/>
      <c r="L261" s="13"/>
      <c r="M261" s="13"/>
      <c r="N261" s="13"/>
      <c r="O261" s="13"/>
      <c r="P261" s="13"/>
      <c r="Q261" s="13"/>
      <c r="R261" s="13"/>
      <c r="S261" s="13"/>
      <c r="T261" s="13"/>
      <c r="U261" s="13"/>
      <c r="V261" s="13"/>
      <c r="W261" s="13"/>
      <c r="X261" s="13"/>
      <c r="Y261" s="13"/>
      <c r="Z261" s="13"/>
      <c r="AA261" s="13"/>
    </row>
    <row r="262" spans="1:27" ht="15.75" customHeight="1" x14ac:dyDescent="0.2">
      <c r="A262" s="13"/>
      <c r="B262" s="13"/>
      <c r="C262" s="13"/>
      <c r="D262" s="13"/>
      <c r="E262" s="13"/>
      <c r="F262" s="13"/>
      <c r="G262" s="13"/>
      <c r="H262" s="13"/>
      <c r="I262" s="13"/>
      <c r="J262" s="13"/>
      <c r="K262" s="13"/>
      <c r="L262" s="13"/>
      <c r="M262" s="13"/>
      <c r="N262" s="13"/>
      <c r="O262" s="13"/>
      <c r="P262" s="13"/>
      <c r="Q262" s="13"/>
      <c r="R262" s="13"/>
      <c r="S262" s="13"/>
      <c r="T262" s="13"/>
      <c r="U262" s="13"/>
      <c r="V262" s="13"/>
      <c r="W262" s="13"/>
      <c r="X262" s="13"/>
      <c r="Y262" s="13"/>
      <c r="Z262" s="13"/>
      <c r="AA262" s="13"/>
    </row>
    <row r="263" spans="1:27" ht="15.75" customHeight="1" x14ac:dyDescent="0.2">
      <c r="A263" s="13"/>
      <c r="B263" s="13"/>
      <c r="C263" s="13"/>
      <c r="D263" s="13"/>
      <c r="E263" s="13"/>
      <c r="F263" s="13"/>
      <c r="G263" s="13"/>
      <c r="H263" s="13"/>
      <c r="I263" s="13"/>
      <c r="J263" s="13"/>
      <c r="K263" s="13"/>
      <c r="L263" s="13"/>
      <c r="M263" s="13"/>
      <c r="N263" s="13"/>
      <c r="O263" s="13"/>
      <c r="P263" s="13"/>
      <c r="Q263" s="13"/>
      <c r="R263" s="13"/>
      <c r="S263" s="13"/>
      <c r="T263" s="13"/>
      <c r="U263" s="13"/>
      <c r="V263" s="13"/>
      <c r="W263" s="13"/>
      <c r="X263" s="13"/>
      <c r="Y263" s="13"/>
      <c r="Z263" s="13"/>
      <c r="AA263" s="13"/>
    </row>
    <row r="264" spans="1:27" ht="15.75" customHeight="1" x14ac:dyDescent="0.2">
      <c r="A264" s="13"/>
      <c r="B264" s="13"/>
      <c r="C264" s="13"/>
      <c r="D264" s="13"/>
      <c r="E264" s="13"/>
      <c r="F264" s="13"/>
      <c r="G264" s="13"/>
      <c r="H264" s="13"/>
      <c r="I264" s="13"/>
      <c r="J264" s="13"/>
      <c r="K264" s="13"/>
      <c r="L264" s="13"/>
      <c r="M264" s="13"/>
      <c r="N264" s="13"/>
      <c r="O264" s="13"/>
      <c r="P264" s="13"/>
      <c r="Q264" s="13"/>
      <c r="R264" s="13"/>
      <c r="S264" s="13"/>
      <c r="T264" s="13"/>
      <c r="U264" s="13"/>
      <c r="V264" s="13"/>
      <c r="W264" s="13"/>
      <c r="X264" s="13"/>
      <c r="Y264" s="13"/>
      <c r="Z264" s="13"/>
      <c r="AA264" s="13"/>
    </row>
    <row r="265" spans="1:27" ht="15.75" customHeight="1" x14ac:dyDescent="0.2">
      <c r="A265" s="13"/>
      <c r="B265" s="13"/>
      <c r="C265" s="13"/>
      <c r="D265" s="13"/>
      <c r="E265" s="13"/>
      <c r="F265" s="13"/>
      <c r="G265" s="13"/>
      <c r="H265" s="13"/>
      <c r="I265" s="13"/>
      <c r="J265" s="13"/>
      <c r="K265" s="13"/>
      <c r="L265" s="13"/>
      <c r="M265" s="13"/>
      <c r="N265" s="13"/>
      <c r="O265" s="13"/>
      <c r="P265" s="13"/>
      <c r="Q265" s="13"/>
      <c r="R265" s="13"/>
      <c r="S265" s="13"/>
      <c r="T265" s="13"/>
      <c r="U265" s="13"/>
      <c r="V265" s="13"/>
      <c r="W265" s="13"/>
      <c r="X265" s="13"/>
      <c r="Y265" s="13"/>
      <c r="Z265" s="13"/>
      <c r="AA265" s="13"/>
    </row>
    <row r="266" spans="1:27" ht="15.75" customHeight="1" x14ac:dyDescent="0.2">
      <c r="A266" s="13"/>
      <c r="B266" s="13"/>
      <c r="C266" s="13"/>
      <c r="D266" s="13"/>
      <c r="E266" s="13"/>
      <c r="F266" s="13"/>
      <c r="G266" s="13"/>
      <c r="H266" s="13"/>
      <c r="I266" s="13"/>
      <c r="J266" s="13"/>
      <c r="K266" s="13"/>
      <c r="L266" s="13"/>
      <c r="M266" s="13"/>
      <c r="N266" s="13"/>
      <c r="O266" s="13"/>
      <c r="P266" s="13"/>
      <c r="Q266" s="13"/>
      <c r="R266" s="13"/>
      <c r="S266" s="13"/>
      <c r="T266" s="13"/>
      <c r="U266" s="13"/>
      <c r="V266" s="13"/>
      <c r="W266" s="13"/>
      <c r="X266" s="13"/>
      <c r="Y266" s="13"/>
      <c r="Z266" s="13"/>
      <c r="AA266" s="13"/>
    </row>
    <row r="267" spans="1:27" ht="15.75" customHeight="1" x14ac:dyDescent="0.2">
      <c r="A267" s="13"/>
      <c r="B267" s="13"/>
      <c r="C267" s="13"/>
      <c r="D267" s="13"/>
      <c r="E267" s="13"/>
      <c r="F267" s="13"/>
      <c r="G267" s="13"/>
      <c r="H267" s="13"/>
      <c r="I267" s="13"/>
      <c r="J267" s="13"/>
      <c r="K267" s="13"/>
      <c r="L267" s="13"/>
      <c r="M267" s="13"/>
      <c r="N267" s="13"/>
      <c r="O267" s="13"/>
      <c r="P267" s="13"/>
      <c r="Q267" s="13"/>
      <c r="R267" s="13"/>
      <c r="S267" s="13"/>
      <c r="T267" s="13"/>
      <c r="U267" s="13"/>
      <c r="V267" s="13"/>
      <c r="W267" s="13"/>
      <c r="X267" s="13"/>
      <c r="Y267" s="13"/>
      <c r="Z267" s="13"/>
      <c r="AA267" s="13"/>
    </row>
    <row r="268" spans="1:27" ht="15.75" customHeight="1" x14ac:dyDescent="0.2">
      <c r="A268" s="13"/>
      <c r="B268" s="13"/>
      <c r="C268" s="13"/>
      <c r="D268" s="13"/>
      <c r="E268" s="13"/>
      <c r="F268" s="13"/>
      <c r="G268" s="13"/>
      <c r="H268" s="13"/>
      <c r="I268" s="13"/>
      <c r="J268" s="13"/>
      <c r="K268" s="13"/>
      <c r="L268" s="13"/>
      <c r="M268" s="13"/>
      <c r="N268" s="13"/>
      <c r="O268" s="13"/>
      <c r="P268" s="13"/>
      <c r="Q268" s="13"/>
      <c r="R268" s="13"/>
      <c r="S268" s="13"/>
      <c r="T268" s="13"/>
      <c r="U268" s="13"/>
      <c r="V268" s="13"/>
      <c r="W268" s="13"/>
      <c r="X268" s="13"/>
      <c r="Y268" s="13"/>
      <c r="Z268" s="13"/>
      <c r="AA268" s="13"/>
    </row>
    <row r="269" spans="1:27" ht="15.75" customHeight="1" x14ac:dyDescent="0.2">
      <c r="A269" s="13"/>
      <c r="B269" s="13"/>
      <c r="C269" s="13"/>
      <c r="D269" s="13"/>
      <c r="E269" s="13"/>
      <c r="F269" s="13"/>
      <c r="G269" s="13"/>
      <c r="H269" s="13"/>
      <c r="I269" s="13"/>
      <c r="J269" s="13"/>
      <c r="K269" s="13"/>
      <c r="L269" s="13"/>
      <c r="M269" s="13"/>
      <c r="N269" s="13"/>
      <c r="O269" s="13"/>
      <c r="P269" s="13"/>
      <c r="Q269" s="13"/>
      <c r="R269" s="13"/>
      <c r="S269" s="13"/>
      <c r="T269" s="13"/>
      <c r="U269" s="13"/>
      <c r="V269" s="13"/>
      <c r="W269" s="13"/>
      <c r="X269" s="13"/>
      <c r="Y269" s="13"/>
      <c r="Z269" s="13"/>
      <c r="AA269" s="13"/>
    </row>
    <row r="270" spans="1:27" ht="15.75" customHeight="1" x14ac:dyDescent="0.2">
      <c r="A270" s="13"/>
      <c r="B270" s="13"/>
      <c r="C270" s="13"/>
      <c r="D270" s="13"/>
      <c r="E270" s="13"/>
      <c r="F270" s="13"/>
      <c r="G270" s="13"/>
      <c r="H270" s="13"/>
      <c r="I270" s="13"/>
      <c r="J270" s="13"/>
      <c r="K270" s="13"/>
      <c r="L270" s="13"/>
      <c r="M270" s="13"/>
      <c r="N270" s="13"/>
      <c r="O270" s="13"/>
      <c r="P270" s="13"/>
      <c r="Q270" s="13"/>
      <c r="R270" s="13"/>
      <c r="S270" s="13"/>
      <c r="T270" s="13"/>
      <c r="U270" s="13"/>
      <c r="V270" s="13"/>
      <c r="W270" s="13"/>
      <c r="X270" s="13"/>
      <c r="Y270" s="13"/>
      <c r="Z270" s="13"/>
      <c r="AA270" s="13"/>
    </row>
    <row r="271" spans="1:27" ht="15.75" customHeight="1" x14ac:dyDescent="0.2">
      <c r="A271" s="13"/>
      <c r="B271" s="13"/>
      <c r="C271" s="13"/>
      <c r="D271" s="13"/>
      <c r="E271" s="13"/>
      <c r="F271" s="13"/>
      <c r="G271" s="13"/>
      <c r="H271" s="13"/>
      <c r="I271" s="13"/>
      <c r="J271" s="13"/>
      <c r="K271" s="13"/>
      <c r="L271" s="13"/>
      <c r="M271" s="13"/>
      <c r="N271" s="13"/>
      <c r="O271" s="13"/>
      <c r="P271" s="13"/>
      <c r="Q271" s="13"/>
      <c r="R271" s="13"/>
      <c r="S271" s="13"/>
      <c r="T271" s="13"/>
      <c r="U271" s="13"/>
      <c r="V271" s="13"/>
      <c r="W271" s="13"/>
      <c r="X271" s="13"/>
      <c r="Y271" s="13"/>
      <c r="Z271" s="13"/>
      <c r="AA271" s="13"/>
    </row>
    <row r="272" spans="1:27" ht="15.75" customHeight="1" x14ac:dyDescent="0.2">
      <c r="A272" s="13"/>
      <c r="B272" s="13"/>
      <c r="C272" s="13"/>
      <c r="D272" s="13"/>
      <c r="E272" s="13"/>
      <c r="F272" s="13"/>
      <c r="G272" s="13"/>
      <c r="H272" s="13"/>
      <c r="I272" s="13"/>
      <c r="J272" s="13"/>
      <c r="K272" s="13"/>
      <c r="L272" s="13"/>
      <c r="M272" s="13"/>
      <c r="N272" s="13"/>
      <c r="O272" s="13"/>
      <c r="P272" s="13"/>
      <c r="Q272" s="13"/>
      <c r="R272" s="13"/>
      <c r="S272" s="13"/>
      <c r="T272" s="13"/>
      <c r="U272" s="13"/>
      <c r="V272" s="13"/>
      <c r="W272" s="13"/>
      <c r="X272" s="13"/>
      <c r="Y272" s="13"/>
      <c r="Z272" s="13"/>
      <c r="AA272" s="13"/>
    </row>
    <row r="273" spans="1:27" ht="15.75" customHeight="1" x14ac:dyDescent="0.2">
      <c r="A273" s="13"/>
      <c r="B273" s="13"/>
      <c r="C273" s="13"/>
      <c r="D273" s="13"/>
      <c r="E273" s="13"/>
      <c r="F273" s="13"/>
      <c r="G273" s="13"/>
      <c r="H273" s="13"/>
      <c r="I273" s="13"/>
      <c r="J273" s="13"/>
      <c r="K273" s="13"/>
      <c r="L273" s="13"/>
      <c r="M273" s="13"/>
      <c r="N273" s="13"/>
      <c r="O273" s="13"/>
      <c r="P273" s="13"/>
      <c r="Q273" s="13"/>
      <c r="R273" s="13"/>
      <c r="S273" s="13"/>
      <c r="T273" s="13"/>
      <c r="U273" s="13"/>
      <c r="V273" s="13"/>
      <c r="W273" s="13"/>
      <c r="X273" s="13"/>
      <c r="Y273" s="13"/>
      <c r="Z273" s="13"/>
      <c r="AA273" s="13"/>
    </row>
    <row r="274" spans="1:27" ht="15.75" customHeight="1" x14ac:dyDescent="0.2">
      <c r="A274" s="13"/>
      <c r="B274" s="13"/>
      <c r="C274" s="13"/>
      <c r="D274" s="13"/>
      <c r="E274" s="13"/>
      <c r="F274" s="13"/>
      <c r="G274" s="13"/>
      <c r="H274" s="13"/>
      <c r="I274" s="13"/>
      <c r="J274" s="13"/>
      <c r="K274" s="13"/>
      <c r="L274" s="13"/>
      <c r="M274" s="13"/>
      <c r="N274" s="13"/>
      <c r="O274" s="13"/>
      <c r="P274" s="13"/>
      <c r="Q274" s="13"/>
      <c r="R274" s="13"/>
      <c r="S274" s="13"/>
      <c r="T274" s="13"/>
      <c r="U274" s="13"/>
      <c r="V274" s="13"/>
      <c r="W274" s="13"/>
      <c r="X274" s="13"/>
      <c r="Y274" s="13"/>
      <c r="Z274" s="13"/>
      <c r="AA274" s="13"/>
    </row>
    <row r="275" spans="1:27" ht="15.75" customHeight="1" x14ac:dyDescent="0.2">
      <c r="A275" s="13"/>
      <c r="B275" s="13"/>
      <c r="C275" s="13"/>
      <c r="D275" s="13"/>
      <c r="E275" s="13"/>
      <c r="F275" s="13"/>
      <c r="G275" s="13"/>
      <c r="H275" s="13"/>
      <c r="I275" s="13"/>
      <c r="J275" s="13"/>
      <c r="K275" s="13"/>
      <c r="L275" s="13"/>
      <c r="M275" s="13"/>
      <c r="N275" s="13"/>
      <c r="O275" s="13"/>
      <c r="P275" s="13"/>
      <c r="Q275" s="13"/>
      <c r="R275" s="13"/>
      <c r="S275" s="13"/>
      <c r="T275" s="13"/>
      <c r="U275" s="13"/>
      <c r="V275" s="13"/>
      <c r="W275" s="13"/>
      <c r="X275" s="13"/>
      <c r="Y275" s="13"/>
      <c r="Z275" s="13"/>
      <c r="AA275" s="13"/>
    </row>
    <row r="276" spans="1:27" ht="15.75" customHeight="1" x14ac:dyDescent="0.2">
      <c r="A276" s="13"/>
      <c r="B276" s="13"/>
      <c r="C276" s="13"/>
      <c r="D276" s="13"/>
      <c r="E276" s="13"/>
      <c r="F276" s="13"/>
      <c r="G276" s="13"/>
      <c r="H276" s="13"/>
      <c r="I276" s="13"/>
      <c r="J276" s="13"/>
      <c r="K276" s="13"/>
      <c r="L276" s="13"/>
      <c r="M276" s="13"/>
      <c r="N276" s="13"/>
      <c r="O276" s="13"/>
      <c r="P276" s="13"/>
      <c r="Q276" s="13"/>
      <c r="R276" s="13"/>
      <c r="S276" s="13"/>
      <c r="T276" s="13"/>
      <c r="U276" s="13"/>
      <c r="V276" s="13"/>
      <c r="W276" s="13"/>
      <c r="X276" s="13"/>
      <c r="Y276" s="13"/>
      <c r="Z276" s="13"/>
      <c r="AA276" s="13"/>
    </row>
    <row r="277" spans="1:27" ht="15.75" customHeight="1" x14ac:dyDescent="0.2">
      <c r="A277" s="13"/>
      <c r="B277" s="13"/>
      <c r="C277" s="13"/>
      <c r="D277" s="13"/>
      <c r="E277" s="13"/>
      <c r="F277" s="13"/>
      <c r="G277" s="13"/>
      <c r="H277" s="13"/>
      <c r="I277" s="13"/>
      <c r="J277" s="13"/>
      <c r="K277" s="13"/>
      <c r="L277" s="13"/>
      <c r="M277" s="13"/>
      <c r="N277" s="13"/>
      <c r="O277" s="13"/>
      <c r="P277" s="13"/>
      <c r="Q277" s="13"/>
      <c r="R277" s="13"/>
      <c r="S277" s="13"/>
      <c r="T277" s="13"/>
      <c r="U277" s="13"/>
      <c r="V277" s="13"/>
      <c r="W277" s="13"/>
      <c r="X277" s="13"/>
      <c r="Y277" s="13"/>
      <c r="Z277" s="13"/>
      <c r="AA277" s="13"/>
    </row>
    <row r="278" spans="1:27" ht="15.75" customHeight="1" x14ac:dyDescent="0.2">
      <c r="A278" s="13"/>
      <c r="B278" s="13"/>
      <c r="C278" s="13"/>
      <c r="D278" s="13"/>
      <c r="E278" s="13"/>
      <c r="F278" s="13"/>
      <c r="G278" s="13"/>
      <c r="H278" s="13"/>
      <c r="I278" s="13"/>
      <c r="J278" s="13"/>
      <c r="K278" s="13"/>
      <c r="L278" s="13"/>
      <c r="M278" s="13"/>
      <c r="N278" s="13"/>
      <c r="O278" s="13"/>
      <c r="P278" s="13"/>
      <c r="Q278" s="13"/>
      <c r="R278" s="13"/>
      <c r="S278" s="13"/>
      <c r="T278" s="13"/>
      <c r="U278" s="13"/>
      <c r="V278" s="13"/>
      <c r="W278" s="13"/>
      <c r="X278" s="13"/>
      <c r="Y278" s="13"/>
      <c r="Z278" s="13"/>
      <c r="AA278" s="13"/>
    </row>
    <row r="279" spans="1:27" ht="15.75" customHeight="1" x14ac:dyDescent="0.2">
      <c r="A279" s="13"/>
      <c r="B279" s="13"/>
      <c r="C279" s="13"/>
      <c r="D279" s="13"/>
      <c r="E279" s="13"/>
      <c r="F279" s="13"/>
      <c r="G279" s="13"/>
      <c r="H279" s="13"/>
      <c r="I279" s="13"/>
      <c r="J279" s="13"/>
      <c r="K279" s="13"/>
      <c r="L279" s="13"/>
      <c r="M279" s="13"/>
      <c r="N279" s="13"/>
      <c r="O279" s="13"/>
      <c r="P279" s="13"/>
      <c r="Q279" s="13"/>
      <c r="R279" s="13"/>
      <c r="S279" s="13"/>
      <c r="T279" s="13"/>
      <c r="U279" s="13"/>
      <c r="V279" s="13"/>
      <c r="W279" s="13"/>
      <c r="X279" s="13"/>
      <c r="Y279" s="13"/>
      <c r="Z279" s="13"/>
      <c r="AA279" s="13"/>
    </row>
    <row r="280" spans="1:27" ht="15.75" customHeight="1" x14ac:dyDescent="0.2">
      <c r="A280" s="13"/>
      <c r="B280" s="13"/>
      <c r="C280" s="13"/>
      <c r="D280" s="13"/>
      <c r="E280" s="13"/>
      <c r="F280" s="13"/>
      <c r="G280" s="13"/>
      <c r="H280" s="13"/>
      <c r="I280" s="13"/>
      <c r="J280" s="13"/>
      <c r="K280" s="13"/>
      <c r="L280" s="13"/>
      <c r="M280" s="13"/>
      <c r="N280" s="13"/>
      <c r="O280" s="13"/>
      <c r="P280" s="13"/>
      <c r="Q280" s="13"/>
      <c r="R280" s="13"/>
      <c r="S280" s="13"/>
      <c r="T280" s="13"/>
      <c r="U280" s="13"/>
      <c r="V280" s="13"/>
      <c r="W280" s="13"/>
      <c r="X280" s="13"/>
      <c r="Y280" s="13"/>
      <c r="Z280" s="13"/>
      <c r="AA280" s="13"/>
    </row>
    <row r="281" spans="1:27" ht="15.75" customHeight="1" x14ac:dyDescent="0.2">
      <c r="A281" s="13"/>
      <c r="B281" s="13"/>
      <c r="C281" s="13"/>
      <c r="D281" s="13"/>
      <c r="E281" s="13"/>
      <c r="F281" s="13"/>
      <c r="G281" s="13"/>
      <c r="H281" s="13"/>
      <c r="I281" s="13"/>
      <c r="J281" s="13"/>
      <c r="K281" s="13"/>
      <c r="L281" s="13"/>
      <c r="M281" s="13"/>
      <c r="N281" s="13"/>
      <c r="O281" s="13"/>
      <c r="P281" s="13"/>
      <c r="Q281" s="13"/>
      <c r="R281" s="13"/>
      <c r="S281" s="13"/>
      <c r="T281" s="13"/>
      <c r="U281" s="13"/>
      <c r="V281" s="13"/>
      <c r="W281" s="13"/>
      <c r="X281" s="13"/>
      <c r="Y281" s="13"/>
      <c r="Z281" s="13"/>
      <c r="AA281" s="13"/>
    </row>
    <row r="282" spans="1:27" ht="15.75" customHeight="1" x14ac:dyDescent="0.2">
      <c r="A282" s="13"/>
      <c r="B282" s="13"/>
      <c r="C282" s="13"/>
      <c r="D282" s="13"/>
      <c r="E282" s="13"/>
      <c r="F282" s="13"/>
      <c r="G282" s="13"/>
      <c r="H282" s="13"/>
      <c r="I282" s="13"/>
      <c r="J282" s="13"/>
      <c r="K282" s="13"/>
      <c r="L282" s="13"/>
      <c r="M282" s="13"/>
      <c r="N282" s="13"/>
      <c r="O282" s="13"/>
      <c r="P282" s="13"/>
      <c r="Q282" s="13"/>
      <c r="R282" s="13"/>
      <c r="S282" s="13"/>
      <c r="T282" s="13"/>
      <c r="U282" s="13"/>
      <c r="V282" s="13"/>
      <c r="W282" s="13"/>
      <c r="X282" s="13"/>
      <c r="Y282" s="13"/>
      <c r="Z282" s="13"/>
      <c r="AA282" s="13"/>
    </row>
    <row r="283" spans="1:27" ht="15.75" customHeight="1" x14ac:dyDescent="0.2">
      <c r="A283" s="13"/>
      <c r="B283" s="13"/>
      <c r="C283" s="13"/>
      <c r="D283" s="13"/>
      <c r="E283" s="13"/>
      <c r="F283" s="13"/>
      <c r="G283" s="13"/>
      <c r="H283" s="13"/>
      <c r="I283" s="13"/>
      <c r="J283" s="13"/>
      <c r="K283" s="13"/>
      <c r="L283" s="13"/>
      <c r="M283" s="13"/>
      <c r="N283" s="13"/>
      <c r="O283" s="13"/>
      <c r="P283" s="13"/>
      <c r="Q283" s="13"/>
      <c r="R283" s="13"/>
      <c r="S283" s="13"/>
      <c r="T283" s="13"/>
      <c r="U283" s="13"/>
      <c r="V283" s="13"/>
      <c r="W283" s="13"/>
      <c r="X283" s="13"/>
      <c r="Y283" s="13"/>
      <c r="Z283" s="13"/>
      <c r="AA283" s="13"/>
    </row>
    <row r="284" spans="1:27" ht="15.75" customHeight="1" x14ac:dyDescent="0.2">
      <c r="A284" s="13"/>
      <c r="B284" s="13"/>
      <c r="C284" s="13"/>
      <c r="D284" s="13"/>
      <c r="E284" s="13"/>
      <c r="F284" s="13"/>
      <c r="G284" s="13"/>
      <c r="H284" s="13"/>
      <c r="I284" s="13"/>
      <c r="J284" s="13"/>
      <c r="K284" s="13"/>
      <c r="L284" s="13"/>
      <c r="M284" s="13"/>
      <c r="N284" s="13"/>
      <c r="O284" s="13"/>
      <c r="P284" s="13"/>
      <c r="Q284" s="13"/>
      <c r="R284" s="13"/>
      <c r="S284" s="13"/>
      <c r="T284" s="13"/>
      <c r="U284" s="13"/>
      <c r="V284" s="13"/>
      <c r="W284" s="13"/>
      <c r="X284" s="13"/>
      <c r="Y284" s="13"/>
      <c r="Z284" s="13"/>
      <c r="AA284" s="13"/>
    </row>
    <row r="285" spans="1:27" ht="15.75" customHeight="1" x14ac:dyDescent="0.2">
      <c r="A285" s="13"/>
      <c r="B285" s="13"/>
      <c r="C285" s="13"/>
      <c r="D285" s="13"/>
      <c r="E285" s="13"/>
      <c r="F285" s="13"/>
      <c r="G285" s="13"/>
      <c r="H285" s="13"/>
      <c r="I285" s="13"/>
      <c r="J285" s="13"/>
      <c r="K285" s="13"/>
      <c r="L285" s="13"/>
      <c r="M285" s="13"/>
      <c r="N285" s="13"/>
      <c r="O285" s="13"/>
      <c r="P285" s="13"/>
      <c r="Q285" s="13"/>
      <c r="R285" s="13"/>
      <c r="S285" s="13"/>
      <c r="T285" s="13"/>
      <c r="U285" s="13"/>
      <c r="V285" s="13"/>
      <c r="W285" s="13"/>
      <c r="X285" s="13"/>
      <c r="Y285" s="13"/>
      <c r="Z285" s="13"/>
      <c r="AA285" s="13"/>
    </row>
    <row r="286" spans="1:27" ht="15.75" customHeight="1" x14ac:dyDescent="0.2">
      <c r="A286" s="13"/>
      <c r="B286" s="13"/>
      <c r="C286" s="13"/>
      <c r="D286" s="13"/>
      <c r="E286" s="13"/>
      <c r="F286" s="13"/>
      <c r="G286" s="13"/>
      <c r="H286" s="13"/>
      <c r="I286" s="13"/>
      <c r="J286" s="13"/>
      <c r="K286" s="13"/>
      <c r="L286" s="13"/>
      <c r="M286" s="13"/>
      <c r="N286" s="13"/>
      <c r="O286" s="13"/>
      <c r="P286" s="13"/>
      <c r="Q286" s="13"/>
      <c r="R286" s="13"/>
      <c r="S286" s="13"/>
      <c r="T286" s="13"/>
      <c r="U286" s="13"/>
      <c r="V286" s="13"/>
      <c r="W286" s="13"/>
      <c r="X286" s="13"/>
      <c r="Y286" s="13"/>
      <c r="Z286" s="13"/>
      <c r="AA286" s="13"/>
    </row>
    <row r="287" spans="1:27" ht="15.75" customHeight="1" x14ac:dyDescent="0.2">
      <c r="A287" s="13"/>
      <c r="B287" s="13"/>
      <c r="C287" s="13"/>
      <c r="D287" s="13"/>
      <c r="E287" s="13"/>
      <c r="F287" s="13"/>
      <c r="G287" s="13"/>
      <c r="H287" s="13"/>
      <c r="I287" s="13"/>
      <c r="J287" s="13"/>
      <c r="K287" s="13"/>
      <c r="L287" s="13"/>
      <c r="M287" s="13"/>
      <c r="N287" s="13"/>
      <c r="O287" s="13"/>
      <c r="P287" s="13"/>
      <c r="Q287" s="13"/>
      <c r="R287" s="13"/>
      <c r="S287" s="13"/>
      <c r="T287" s="13"/>
      <c r="U287" s="13"/>
      <c r="V287" s="13"/>
      <c r="W287" s="13"/>
      <c r="X287" s="13"/>
      <c r="Y287" s="13"/>
      <c r="Z287" s="13"/>
      <c r="AA287" s="13"/>
    </row>
    <row r="288" spans="1:27" ht="15.75" customHeight="1" x14ac:dyDescent="0.2">
      <c r="A288" s="13"/>
      <c r="B288" s="13"/>
      <c r="C288" s="13"/>
      <c r="D288" s="13"/>
      <c r="E288" s="13"/>
      <c r="F288" s="13"/>
      <c r="G288" s="13"/>
      <c r="H288" s="13"/>
      <c r="I288" s="13"/>
      <c r="J288" s="13"/>
      <c r="K288" s="13"/>
      <c r="L288" s="13"/>
      <c r="M288" s="13"/>
      <c r="N288" s="13"/>
      <c r="O288" s="13"/>
      <c r="P288" s="13"/>
      <c r="Q288" s="13"/>
      <c r="R288" s="13"/>
      <c r="S288" s="13"/>
      <c r="T288" s="13"/>
      <c r="U288" s="13"/>
      <c r="V288" s="13"/>
      <c r="W288" s="13"/>
      <c r="X288" s="13"/>
      <c r="Y288" s="13"/>
      <c r="Z288" s="13"/>
      <c r="AA288" s="13"/>
    </row>
    <row r="289" spans="1:27" ht="15.75" customHeight="1" x14ac:dyDescent="0.2">
      <c r="A289" s="13"/>
      <c r="B289" s="13"/>
      <c r="C289" s="13"/>
      <c r="D289" s="13"/>
      <c r="E289" s="13"/>
      <c r="F289" s="13"/>
      <c r="G289" s="13"/>
      <c r="H289" s="13"/>
      <c r="I289" s="13"/>
      <c r="J289" s="13"/>
      <c r="K289" s="13"/>
      <c r="L289" s="13"/>
      <c r="M289" s="13"/>
      <c r="N289" s="13"/>
      <c r="O289" s="13"/>
      <c r="P289" s="13"/>
      <c r="Q289" s="13"/>
      <c r="R289" s="13"/>
      <c r="S289" s="13"/>
      <c r="T289" s="13"/>
      <c r="U289" s="13"/>
      <c r="V289" s="13"/>
      <c r="W289" s="13"/>
      <c r="X289" s="13"/>
      <c r="Y289" s="13"/>
      <c r="Z289" s="13"/>
      <c r="AA289" s="13"/>
    </row>
    <row r="290" spans="1:27" ht="15.75" customHeight="1" x14ac:dyDescent="0.2">
      <c r="A290" s="13"/>
      <c r="B290" s="13"/>
      <c r="C290" s="13"/>
      <c r="D290" s="13"/>
      <c r="E290" s="13"/>
      <c r="F290" s="13"/>
      <c r="G290" s="13"/>
      <c r="H290" s="13"/>
      <c r="I290" s="13"/>
      <c r="J290" s="13"/>
      <c r="K290" s="13"/>
      <c r="L290" s="13"/>
      <c r="M290" s="13"/>
      <c r="N290" s="13"/>
      <c r="O290" s="13"/>
      <c r="P290" s="13"/>
      <c r="Q290" s="13"/>
      <c r="R290" s="13"/>
      <c r="S290" s="13"/>
      <c r="T290" s="13"/>
      <c r="U290" s="13"/>
      <c r="V290" s="13"/>
      <c r="W290" s="13"/>
      <c r="X290" s="13"/>
      <c r="Y290" s="13"/>
      <c r="Z290" s="13"/>
      <c r="AA290" s="13"/>
    </row>
    <row r="291" spans="1:27" ht="15.75" customHeight="1" x14ac:dyDescent="0.2">
      <c r="A291" s="13"/>
      <c r="B291" s="13"/>
      <c r="C291" s="13"/>
      <c r="D291" s="13"/>
      <c r="E291" s="13"/>
      <c r="F291" s="13"/>
      <c r="G291" s="13"/>
      <c r="H291" s="13"/>
      <c r="I291" s="13"/>
      <c r="J291" s="13"/>
      <c r="K291" s="13"/>
      <c r="L291" s="13"/>
      <c r="M291" s="13"/>
      <c r="N291" s="13"/>
      <c r="O291" s="13"/>
      <c r="P291" s="13"/>
      <c r="Q291" s="13"/>
      <c r="R291" s="13"/>
      <c r="S291" s="13"/>
      <c r="T291" s="13"/>
      <c r="U291" s="13"/>
      <c r="V291" s="13"/>
      <c r="W291" s="13"/>
      <c r="X291" s="13"/>
      <c r="Y291" s="13"/>
      <c r="Z291" s="13"/>
      <c r="AA291" s="13"/>
    </row>
    <row r="292" spans="1:27" ht="15.75" customHeight="1" x14ac:dyDescent="0.2">
      <c r="A292" s="13"/>
      <c r="B292" s="13"/>
      <c r="C292" s="13"/>
      <c r="D292" s="13"/>
      <c r="E292" s="13"/>
      <c r="F292" s="13"/>
      <c r="G292" s="13"/>
      <c r="H292" s="13"/>
      <c r="I292" s="13"/>
      <c r="J292" s="13"/>
      <c r="K292" s="13"/>
      <c r="L292" s="13"/>
      <c r="M292" s="13"/>
      <c r="N292" s="13"/>
      <c r="O292" s="13"/>
      <c r="P292" s="13"/>
      <c r="Q292" s="13"/>
      <c r="R292" s="13"/>
      <c r="S292" s="13"/>
      <c r="T292" s="13"/>
      <c r="U292" s="13"/>
      <c r="V292" s="13"/>
      <c r="W292" s="13"/>
      <c r="X292" s="13"/>
      <c r="Y292" s="13"/>
      <c r="Z292" s="13"/>
      <c r="AA292" s="13"/>
    </row>
    <row r="293" spans="1:27" ht="15.75" customHeight="1" x14ac:dyDescent="0.2">
      <c r="A293" s="13"/>
      <c r="B293" s="13"/>
      <c r="C293" s="13"/>
      <c r="D293" s="13"/>
      <c r="E293" s="13"/>
      <c r="F293" s="13"/>
      <c r="G293" s="13"/>
      <c r="H293" s="13"/>
      <c r="I293" s="13"/>
      <c r="J293" s="13"/>
      <c r="K293" s="13"/>
      <c r="L293" s="13"/>
      <c r="M293" s="13"/>
      <c r="N293" s="13"/>
      <c r="O293" s="13"/>
      <c r="P293" s="13"/>
      <c r="Q293" s="13"/>
      <c r="R293" s="13"/>
      <c r="S293" s="13"/>
      <c r="T293" s="13"/>
      <c r="U293" s="13"/>
      <c r="V293" s="13"/>
      <c r="W293" s="13"/>
      <c r="X293" s="13"/>
      <c r="Y293" s="13"/>
      <c r="Z293" s="13"/>
      <c r="AA293" s="13"/>
    </row>
    <row r="294" spans="1:27" ht="15.75" customHeight="1" x14ac:dyDescent="0.2">
      <c r="A294" s="13"/>
      <c r="B294" s="13"/>
      <c r="C294" s="13"/>
      <c r="D294" s="13"/>
      <c r="E294" s="13"/>
      <c r="F294" s="13"/>
      <c r="G294" s="13"/>
      <c r="H294" s="13"/>
      <c r="I294" s="13"/>
      <c r="J294" s="13"/>
      <c r="K294" s="13"/>
      <c r="L294" s="13"/>
      <c r="M294" s="13"/>
      <c r="N294" s="13"/>
      <c r="O294" s="13"/>
      <c r="P294" s="13"/>
      <c r="Q294" s="13"/>
      <c r="R294" s="13"/>
      <c r="S294" s="13"/>
      <c r="T294" s="13"/>
      <c r="U294" s="13"/>
      <c r="V294" s="13"/>
      <c r="W294" s="13"/>
      <c r="X294" s="13"/>
      <c r="Y294" s="13"/>
      <c r="Z294" s="13"/>
      <c r="AA294" s="13"/>
    </row>
    <row r="295" spans="1:27" ht="15.75" customHeight="1" x14ac:dyDescent="0.2">
      <c r="A295" s="13"/>
      <c r="B295" s="13"/>
      <c r="C295" s="13"/>
      <c r="D295" s="13"/>
      <c r="E295" s="13"/>
      <c r="F295" s="13"/>
      <c r="G295" s="13"/>
      <c r="H295" s="13"/>
      <c r="I295" s="13"/>
      <c r="J295" s="13"/>
      <c r="K295" s="13"/>
      <c r="L295" s="13"/>
      <c r="M295" s="13"/>
      <c r="N295" s="13"/>
      <c r="O295" s="13"/>
      <c r="P295" s="13"/>
      <c r="Q295" s="13"/>
      <c r="R295" s="13"/>
      <c r="S295" s="13"/>
      <c r="T295" s="13"/>
      <c r="U295" s="13"/>
      <c r="V295" s="13"/>
      <c r="W295" s="13"/>
      <c r="X295" s="13"/>
      <c r="Y295" s="13"/>
      <c r="Z295" s="13"/>
      <c r="AA295" s="13"/>
    </row>
    <row r="296" spans="1:27" ht="15.75" customHeight="1" x14ac:dyDescent="0.2">
      <c r="A296" s="13"/>
      <c r="B296" s="13"/>
      <c r="C296" s="13"/>
      <c r="D296" s="13"/>
      <c r="E296" s="13"/>
      <c r="F296" s="13"/>
      <c r="G296" s="13"/>
      <c r="H296" s="13"/>
      <c r="I296" s="13"/>
      <c r="J296" s="13"/>
      <c r="K296" s="13"/>
      <c r="L296" s="13"/>
      <c r="M296" s="13"/>
      <c r="N296" s="13"/>
      <c r="O296" s="13"/>
      <c r="P296" s="13"/>
      <c r="Q296" s="13"/>
      <c r="R296" s="13"/>
      <c r="S296" s="13"/>
      <c r="T296" s="13"/>
      <c r="U296" s="13"/>
      <c r="V296" s="13"/>
      <c r="W296" s="13"/>
      <c r="X296" s="13"/>
      <c r="Y296" s="13"/>
      <c r="Z296" s="13"/>
      <c r="AA296" s="13"/>
    </row>
    <row r="297" spans="1:27" ht="15.75" customHeight="1" x14ac:dyDescent="0.2">
      <c r="A297" s="13"/>
      <c r="B297" s="13"/>
      <c r="C297" s="13"/>
      <c r="D297" s="13"/>
      <c r="E297" s="13"/>
      <c r="F297" s="13"/>
      <c r="G297" s="13"/>
      <c r="H297" s="13"/>
      <c r="I297" s="13"/>
      <c r="J297" s="13"/>
      <c r="K297" s="13"/>
      <c r="L297" s="13"/>
      <c r="M297" s="13"/>
      <c r="N297" s="13"/>
      <c r="O297" s="13"/>
      <c r="P297" s="13"/>
      <c r="Q297" s="13"/>
      <c r="R297" s="13"/>
      <c r="S297" s="13"/>
      <c r="T297" s="13"/>
      <c r="U297" s="13"/>
      <c r="V297" s="13"/>
      <c r="W297" s="13"/>
      <c r="X297" s="13"/>
      <c r="Y297" s="13"/>
      <c r="Z297" s="13"/>
      <c r="AA297" s="13"/>
    </row>
    <row r="298" spans="1:27" ht="15.75" customHeight="1" x14ac:dyDescent="0.2">
      <c r="A298" s="13"/>
      <c r="B298" s="13"/>
      <c r="C298" s="13"/>
      <c r="D298" s="13"/>
      <c r="E298" s="13"/>
      <c r="F298" s="13"/>
      <c r="G298" s="13"/>
      <c r="H298" s="13"/>
      <c r="I298" s="13"/>
      <c r="J298" s="13"/>
      <c r="K298" s="13"/>
      <c r="L298" s="13"/>
      <c r="M298" s="13"/>
      <c r="N298" s="13"/>
      <c r="O298" s="13"/>
      <c r="P298" s="13"/>
      <c r="Q298" s="13"/>
      <c r="R298" s="13"/>
      <c r="S298" s="13"/>
      <c r="T298" s="13"/>
      <c r="U298" s="13"/>
      <c r="V298" s="13"/>
      <c r="W298" s="13"/>
      <c r="X298" s="13"/>
      <c r="Y298" s="13"/>
      <c r="Z298" s="13"/>
      <c r="AA298" s="13"/>
    </row>
    <row r="299" spans="1:27" ht="15.75" customHeight="1" x14ac:dyDescent="0.2">
      <c r="A299" s="13"/>
      <c r="B299" s="13"/>
      <c r="C299" s="13"/>
      <c r="D299" s="13"/>
      <c r="E299" s="13"/>
      <c r="F299" s="13"/>
      <c r="G299" s="13"/>
      <c r="H299" s="13"/>
      <c r="I299" s="13"/>
      <c r="J299" s="13"/>
      <c r="K299" s="13"/>
      <c r="L299" s="13"/>
      <c r="M299" s="13"/>
      <c r="N299" s="13"/>
      <c r="O299" s="13"/>
      <c r="P299" s="13"/>
      <c r="Q299" s="13"/>
      <c r="R299" s="13"/>
      <c r="S299" s="13"/>
      <c r="T299" s="13"/>
      <c r="U299" s="13"/>
      <c r="V299" s="13"/>
      <c r="W299" s="13"/>
      <c r="X299" s="13"/>
      <c r="Y299" s="13"/>
      <c r="Z299" s="13"/>
      <c r="AA299" s="13"/>
    </row>
    <row r="300" spans="1:27" ht="15.75" customHeight="1" x14ac:dyDescent="0.2">
      <c r="A300" s="13"/>
      <c r="B300" s="13"/>
      <c r="C300" s="13"/>
      <c r="D300" s="13"/>
      <c r="E300" s="13"/>
      <c r="F300" s="13"/>
      <c r="G300" s="13"/>
      <c r="H300" s="13"/>
      <c r="I300" s="13"/>
      <c r="J300" s="13"/>
      <c r="K300" s="13"/>
      <c r="L300" s="13"/>
      <c r="M300" s="13"/>
      <c r="N300" s="13"/>
      <c r="O300" s="13"/>
      <c r="P300" s="13"/>
      <c r="Q300" s="13"/>
      <c r="R300" s="13"/>
      <c r="S300" s="13"/>
      <c r="T300" s="13"/>
      <c r="U300" s="13"/>
      <c r="V300" s="13"/>
      <c r="W300" s="13"/>
      <c r="X300" s="13"/>
      <c r="Y300" s="13"/>
      <c r="Z300" s="13"/>
    </row>
    <row r="301" spans="1:27" ht="15.75" customHeight="1" x14ac:dyDescent="0.2">
      <c r="A301" s="13"/>
      <c r="B301" s="13"/>
      <c r="C301" s="13"/>
      <c r="D301" s="13"/>
      <c r="E301" s="13"/>
      <c r="F301" s="13"/>
      <c r="G301" s="13"/>
      <c r="H301" s="13"/>
      <c r="I301" s="13"/>
      <c r="J301" s="13"/>
      <c r="K301" s="13"/>
      <c r="L301" s="13"/>
      <c r="M301" s="13"/>
      <c r="N301" s="13"/>
      <c r="O301" s="13"/>
      <c r="P301" s="13"/>
      <c r="Q301" s="13"/>
      <c r="R301" s="13"/>
      <c r="S301" s="13"/>
      <c r="T301" s="13"/>
      <c r="U301" s="13"/>
      <c r="V301" s="13"/>
      <c r="W301" s="13"/>
      <c r="X301" s="13"/>
      <c r="Y301" s="13"/>
      <c r="Z301" s="13"/>
    </row>
    <row r="302" spans="1:27" ht="15.75" customHeight="1" x14ac:dyDescent="0.2">
      <c r="A302" s="13"/>
      <c r="B302" s="13"/>
      <c r="C302" s="13"/>
      <c r="D302" s="13"/>
      <c r="E302" s="13"/>
      <c r="F302" s="13"/>
      <c r="G302" s="13"/>
      <c r="H302" s="13"/>
      <c r="I302" s="13"/>
      <c r="J302" s="13"/>
      <c r="K302" s="13"/>
      <c r="L302" s="13"/>
      <c r="M302" s="13"/>
      <c r="N302" s="13"/>
      <c r="O302" s="13"/>
      <c r="P302" s="13"/>
      <c r="Q302" s="13"/>
      <c r="R302" s="13"/>
      <c r="S302" s="13"/>
      <c r="T302" s="13"/>
      <c r="U302" s="13"/>
      <c r="V302" s="13"/>
      <c r="W302" s="13"/>
      <c r="X302" s="13"/>
      <c r="Y302" s="13"/>
      <c r="Z302" s="13"/>
    </row>
    <row r="303" spans="1:27" ht="15.75" customHeight="1" x14ac:dyDescent="0.2">
      <c r="A303" s="13"/>
      <c r="B303" s="13"/>
      <c r="C303" s="13"/>
      <c r="D303" s="13"/>
      <c r="E303" s="13"/>
      <c r="F303" s="13"/>
      <c r="G303" s="13"/>
      <c r="H303" s="13"/>
      <c r="I303" s="13"/>
      <c r="J303" s="13"/>
      <c r="K303" s="13"/>
      <c r="L303" s="13"/>
      <c r="M303" s="13"/>
      <c r="N303" s="13"/>
      <c r="O303" s="13"/>
      <c r="P303" s="13"/>
      <c r="Q303" s="13"/>
      <c r="R303" s="13"/>
      <c r="S303" s="13"/>
      <c r="T303" s="13"/>
      <c r="U303" s="13"/>
      <c r="V303" s="13"/>
      <c r="W303" s="13"/>
      <c r="X303" s="13"/>
      <c r="Y303" s="13"/>
      <c r="Z303" s="13"/>
    </row>
    <row r="304" spans="1:27" ht="15.75" customHeight="1" x14ac:dyDescent="0.2">
      <c r="A304" s="13"/>
      <c r="B304" s="13"/>
      <c r="C304" s="13"/>
      <c r="D304" s="13"/>
      <c r="E304" s="13"/>
      <c r="F304" s="13"/>
      <c r="G304" s="13"/>
      <c r="H304" s="13"/>
      <c r="I304" s="13"/>
      <c r="J304" s="13"/>
      <c r="K304" s="13"/>
      <c r="L304" s="13"/>
      <c r="M304" s="13"/>
      <c r="N304" s="13"/>
      <c r="O304" s="13"/>
      <c r="P304" s="13"/>
      <c r="Q304" s="13"/>
      <c r="R304" s="13"/>
      <c r="S304" s="13"/>
      <c r="T304" s="13"/>
      <c r="U304" s="13"/>
      <c r="V304" s="13"/>
      <c r="W304" s="13"/>
      <c r="X304" s="13"/>
      <c r="Y304" s="13"/>
      <c r="Z304" s="13"/>
    </row>
    <row r="305" spans="1:26" ht="15.75" customHeight="1" x14ac:dyDescent="0.2">
      <c r="A305" s="13"/>
      <c r="B305" s="13"/>
      <c r="C305" s="13"/>
      <c r="D305" s="13"/>
      <c r="E305" s="13"/>
      <c r="F305" s="13"/>
      <c r="G305" s="13"/>
      <c r="H305" s="13"/>
      <c r="I305" s="13"/>
      <c r="J305" s="13"/>
      <c r="K305" s="13"/>
      <c r="L305" s="13"/>
      <c r="M305" s="13"/>
      <c r="N305" s="13"/>
      <c r="O305" s="13"/>
      <c r="P305" s="13"/>
      <c r="Q305" s="13"/>
      <c r="R305" s="13"/>
      <c r="S305" s="13"/>
      <c r="T305" s="13"/>
      <c r="U305" s="13"/>
      <c r="V305" s="13"/>
      <c r="W305" s="13"/>
      <c r="X305" s="13"/>
      <c r="Y305" s="13"/>
      <c r="Z305" s="13"/>
    </row>
    <row r="306" spans="1:26" ht="15.75" customHeight="1" x14ac:dyDescent="0.2">
      <c r="A306" s="13"/>
      <c r="B306" s="13"/>
      <c r="C306" s="13"/>
      <c r="D306" s="13"/>
      <c r="E306" s="13"/>
      <c r="F306" s="13"/>
      <c r="G306" s="13"/>
      <c r="H306" s="13"/>
      <c r="I306" s="13"/>
      <c r="J306" s="13"/>
      <c r="K306" s="13"/>
      <c r="L306" s="13"/>
      <c r="M306" s="13"/>
      <c r="N306" s="13"/>
      <c r="O306" s="13"/>
      <c r="P306" s="13"/>
      <c r="Q306" s="13"/>
      <c r="R306" s="13"/>
      <c r="S306" s="13"/>
      <c r="T306" s="13"/>
      <c r="U306" s="13"/>
      <c r="V306" s="13"/>
      <c r="W306" s="13"/>
      <c r="X306" s="13"/>
      <c r="Y306" s="13"/>
      <c r="Z306" s="13"/>
    </row>
    <row r="307" spans="1:26" ht="15.75" customHeight="1" x14ac:dyDescent="0.2">
      <c r="A307" s="13"/>
      <c r="B307" s="13"/>
      <c r="C307" s="13"/>
      <c r="D307" s="13"/>
      <c r="E307" s="13"/>
      <c r="F307" s="13"/>
      <c r="G307" s="13"/>
      <c r="H307" s="13"/>
      <c r="I307" s="13"/>
      <c r="J307" s="13"/>
      <c r="K307" s="13"/>
      <c r="L307" s="13"/>
      <c r="M307" s="13"/>
      <c r="N307" s="13"/>
      <c r="O307" s="13"/>
      <c r="P307" s="13"/>
      <c r="Q307" s="13"/>
      <c r="R307" s="13"/>
      <c r="S307" s="13"/>
      <c r="T307" s="13"/>
      <c r="U307" s="13"/>
      <c r="V307" s="13"/>
      <c r="W307" s="13"/>
      <c r="X307" s="13"/>
      <c r="Y307" s="13"/>
      <c r="Z307" s="13"/>
    </row>
    <row r="308" spans="1:26" ht="15.75" customHeight="1" x14ac:dyDescent="0.2">
      <c r="A308" s="13"/>
      <c r="B308" s="13"/>
      <c r="C308" s="13"/>
      <c r="D308" s="13"/>
      <c r="E308" s="13"/>
      <c r="F308" s="13"/>
      <c r="G308" s="13"/>
      <c r="H308" s="13"/>
      <c r="I308" s="13"/>
      <c r="J308" s="13"/>
      <c r="K308" s="13"/>
      <c r="L308" s="13"/>
      <c r="M308" s="13"/>
      <c r="N308" s="13"/>
      <c r="O308" s="13"/>
      <c r="P308" s="13"/>
      <c r="Q308" s="13"/>
      <c r="R308" s="13"/>
      <c r="S308" s="13"/>
      <c r="T308" s="13"/>
      <c r="U308" s="13"/>
      <c r="V308" s="13"/>
      <c r="W308" s="13"/>
      <c r="X308" s="13"/>
      <c r="Y308" s="13"/>
      <c r="Z308" s="13"/>
    </row>
    <row r="309" spans="1:26" ht="15.75" customHeight="1" x14ac:dyDescent="0.2">
      <c r="A309" s="13"/>
      <c r="B309" s="13"/>
      <c r="C309" s="13"/>
      <c r="D309" s="13"/>
      <c r="E309" s="13"/>
      <c r="F309" s="13"/>
      <c r="G309" s="13"/>
      <c r="H309" s="13"/>
      <c r="I309" s="13"/>
      <c r="J309" s="13"/>
      <c r="K309" s="13"/>
      <c r="L309" s="13"/>
      <c r="M309" s="13"/>
      <c r="N309" s="13"/>
      <c r="O309" s="13"/>
      <c r="P309" s="13"/>
      <c r="Q309" s="13"/>
      <c r="R309" s="13"/>
      <c r="S309" s="13"/>
      <c r="T309" s="13"/>
      <c r="U309" s="13"/>
      <c r="V309" s="13"/>
      <c r="W309" s="13"/>
      <c r="X309" s="13"/>
      <c r="Y309" s="13"/>
      <c r="Z309" s="13"/>
    </row>
    <row r="310" spans="1:26" ht="15.75" customHeight="1" x14ac:dyDescent="0.2">
      <c r="A310" s="13"/>
      <c r="B310" s="13"/>
      <c r="C310" s="13"/>
      <c r="D310" s="13"/>
      <c r="E310" s="13"/>
      <c r="F310" s="13"/>
      <c r="G310" s="13"/>
      <c r="H310" s="13"/>
      <c r="I310" s="13"/>
      <c r="J310" s="13"/>
      <c r="K310" s="13"/>
      <c r="L310" s="13"/>
      <c r="M310" s="13"/>
      <c r="N310" s="13"/>
      <c r="O310" s="13"/>
      <c r="P310" s="13"/>
      <c r="Q310" s="13"/>
      <c r="R310" s="13"/>
      <c r="S310" s="13"/>
      <c r="T310" s="13"/>
      <c r="U310" s="13"/>
      <c r="V310" s="13"/>
      <c r="W310" s="13"/>
      <c r="X310" s="13"/>
      <c r="Y310" s="13"/>
      <c r="Z310" s="13"/>
    </row>
    <row r="311" spans="1:26" ht="15.75" customHeight="1" x14ac:dyDescent="0.2">
      <c r="A311" s="13"/>
      <c r="B311" s="13"/>
      <c r="C311" s="13"/>
      <c r="D311" s="13"/>
      <c r="E311" s="13"/>
      <c r="F311" s="13"/>
      <c r="G311" s="13"/>
      <c r="H311" s="13"/>
      <c r="I311" s="13"/>
      <c r="J311" s="13"/>
      <c r="K311" s="13"/>
      <c r="L311" s="13"/>
      <c r="M311" s="13"/>
      <c r="N311" s="13"/>
      <c r="O311" s="13"/>
      <c r="P311" s="13"/>
      <c r="Q311" s="13"/>
      <c r="R311" s="13"/>
      <c r="S311" s="13"/>
      <c r="T311" s="13"/>
      <c r="U311" s="13"/>
      <c r="V311" s="13"/>
      <c r="W311" s="13"/>
      <c r="X311" s="13"/>
      <c r="Y311" s="13"/>
      <c r="Z311" s="13"/>
    </row>
    <row r="312" spans="1:26" ht="15.75" customHeight="1" x14ac:dyDescent="0.2">
      <c r="A312" s="13"/>
      <c r="B312" s="13"/>
      <c r="C312" s="13"/>
      <c r="D312" s="13"/>
      <c r="E312" s="13"/>
      <c r="F312" s="13"/>
      <c r="G312" s="13"/>
      <c r="H312" s="13"/>
      <c r="I312" s="13"/>
      <c r="J312" s="13"/>
      <c r="K312" s="13"/>
      <c r="L312" s="13"/>
      <c r="M312" s="13"/>
      <c r="N312" s="13"/>
      <c r="O312" s="13"/>
      <c r="P312" s="13"/>
      <c r="Q312" s="13"/>
      <c r="R312" s="13"/>
      <c r="S312" s="13"/>
      <c r="T312" s="13"/>
      <c r="U312" s="13"/>
      <c r="V312" s="13"/>
      <c r="W312" s="13"/>
      <c r="X312" s="13"/>
      <c r="Y312" s="13"/>
      <c r="Z312" s="13"/>
    </row>
    <row r="313" spans="1:26" ht="15.75" customHeight="1" x14ac:dyDescent="0.2">
      <c r="A313" s="13"/>
      <c r="B313" s="13"/>
      <c r="C313" s="13"/>
      <c r="D313" s="13"/>
      <c r="E313" s="13"/>
      <c r="F313" s="13"/>
      <c r="G313" s="13"/>
      <c r="H313" s="13"/>
      <c r="I313" s="13"/>
      <c r="J313" s="13"/>
      <c r="K313" s="13"/>
      <c r="L313" s="13"/>
      <c r="M313" s="13"/>
      <c r="N313" s="13"/>
      <c r="O313" s="13"/>
      <c r="P313" s="13"/>
      <c r="Q313" s="13"/>
      <c r="R313" s="13"/>
      <c r="S313" s="13"/>
      <c r="T313" s="13"/>
      <c r="U313" s="13"/>
      <c r="V313" s="13"/>
      <c r="W313" s="13"/>
      <c r="X313" s="13"/>
      <c r="Y313" s="13"/>
      <c r="Z313" s="13"/>
    </row>
    <row r="314" spans="1:26" ht="15.75" customHeight="1" x14ac:dyDescent="0.2">
      <c r="A314" s="13"/>
      <c r="B314" s="13"/>
      <c r="C314" s="13"/>
      <c r="D314" s="13"/>
      <c r="E314" s="13"/>
      <c r="F314" s="13"/>
      <c r="G314" s="13"/>
      <c r="H314" s="13"/>
      <c r="I314" s="13"/>
      <c r="J314" s="13"/>
      <c r="K314" s="13"/>
      <c r="L314" s="13"/>
      <c r="M314" s="13"/>
      <c r="N314" s="13"/>
      <c r="O314" s="13"/>
      <c r="P314" s="13"/>
      <c r="Q314" s="13"/>
      <c r="R314" s="13"/>
      <c r="S314" s="13"/>
      <c r="T314" s="13"/>
      <c r="U314" s="13"/>
      <c r="V314" s="13"/>
      <c r="W314" s="13"/>
      <c r="X314" s="13"/>
      <c r="Y314" s="13"/>
      <c r="Z314" s="13"/>
    </row>
    <row r="315" spans="1:26" ht="15.75" customHeight="1" x14ac:dyDescent="0.2">
      <c r="A315" s="13"/>
      <c r="B315" s="13"/>
      <c r="C315" s="13"/>
      <c r="D315" s="13"/>
      <c r="E315" s="13"/>
      <c r="F315" s="13"/>
      <c r="G315" s="13"/>
      <c r="H315" s="13"/>
      <c r="I315" s="13"/>
      <c r="J315" s="13"/>
      <c r="K315" s="13"/>
      <c r="L315" s="13"/>
      <c r="M315" s="13"/>
      <c r="N315" s="13"/>
      <c r="O315" s="13"/>
      <c r="P315" s="13"/>
      <c r="Q315" s="13"/>
      <c r="R315" s="13"/>
      <c r="S315" s="13"/>
      <c r="T315" s="13"/>
      <c r="U315" s="13"/>
      <c r="V315" s="13"/>
      <c r="W315" s="13"/>
      <c r="X315" s="13"/>
      <c r="Y315" s="13"/>
      <c r="Z315" s="13"/>
    </row>
    <row r="316" spans="1:26" ht="15.75" customHeight="1" x14ac:dyDescent="0.2">
      <c r="A316" s="13"/>
      <c r="B316" s="13"/>
      <c r="C316" s="13"/>
      <c r="D316" s="13"/>
      <c r="E316" s="13"/>
      <c r="F316" s="13"/>
      <c r="G316" s="13"/>
      <c r="H316" s="13"/>
      <c r="I316" s="13"/>
      <c r="J316" s="13"/>
      <c r="K316" s="13"/>
      <c r="L316" s="13"/>
      <c r="M316" s="13"/>
      <c r="N316" s="13"/>
      <c r="O316" s="13"/>
      <c r="P316" s="13"/>
      <c r="Q316" s="13"/>
      <c r="R316" s="13"/>
      <c r="S316" s="13"/>
      <c r="T316" s="13"/>
      <c r="U316" s="13"/>
      <c r="V316" s="13"/>
      <c r="W316" s="13"/>
      <c r="X316" s="13"/>
      <c r="Y316" s="13"/>
      <c r="Z316" s="13"/>
    </row>
    <row r="317" spans="1:26" ht="15.75" customHeight="1" x14ac:dyDescent="0.2">
      <c r="A317" s="13"/>
      <c r="B317" s="13"/>
      <c r="C317" s="13"/>
      <c r="D317" s="13"/>
      <c r="E317" s="13"/>
      <c r="F317" s="13"/>
      <c r="G317" s="13"/>
      <c r="H317" s="13"/>
      <c r="I317" s="13"/>
      <c r="J317" s="13"/>
      <c r="K317" s="13"/>
      <c r="L317" s="13"/>
      <c r="M317" s="13"/>
      <c r="N317" s="13"/>
      <c r="O317" s="13"/>
      <c r="P317" s="13"/>
      <c r="Q317" s="13"/>
      <c r="R317" s="13"/>
      <c r="S317" s="13"/>
      <c r="T317" s="13"/>
      <c r="U317" s="13"/>
      <c r="V317" s="13"/>
      <c r="W317" s="13"/>
      <c r="X317" s="13"/>
      <c r="Y317" s="13"/>
      <c r="Z317" s="13"/>
    </row>
    <row r="318" spans="1:26" ht="15.75" customHeight="1" x14ac:dyDescent="0.2">
      <c r="A318" s="13"/>
      <c r="B318" s="13"/>
      <c r="C318" s="13"/>
      <c r="D318" s="13"/>
      <c r="E318" s="13"/>
      <c r="F318" s="13"/>
      <c r="G318" s="13"/>
      <c r="H318" s="13"/>
      <c r="I318" s="13"/>
      <c r="J318" s="13"/>
      <c r="K318" s="13"/>
      <c r="L318" s="13"/>
      <c r="M318" s="13"/>
      <c r="N318" s="13"/>
      <c r="O318" s="13"/>
      <c r="P318" s="13"/>
      <c r="Q318" s="13"/>
      <c r="R318" s="13"/>
      <c r="S318" s="13"/>
      <c r="T318" s="13"/>
      <c r="U318" s="13"/>
      <c r="V318" s="13"/>
      <c r="W318" s="13"/>
      <c r="X318" s="13"/>
      <c r="Y318" s="13"/>
      <c r="Z318" s="13"/>
    </row>
    <row r="319" spans="1:26" ht="15.75" customHeight="1" x14ac:dyDescent="0.2">
      <c r="A319" s="13"/>
      <c r="B319" s="13"/>
      <c r="C319" s="13"/>
      <c r="D319" s="13"/>
      <c r="E319" s="13"/>
      <c r="F319" s="13"/>
      <c r="G319" s="13"/>
      <c r="H319" s="13"/>
      <c r="I319" s="13"/>
      <c r="J319" s="13"/>
      <c r="K319" s="13"/>
      <c r="L319" s="13"/>
      <c r="M319" s="13"/>
      <c r="N319" s="13"/>
      <c r="O319" s="13"/>
      <c r="P319" s="13"/>
      <c r="Q319" s="13"/>
      <c r="R319" s="13"/>
      <c r="S319" s="13"/>
      <c r="T319" s="13"/>
      <c r="U319" s="13"/>
      <c r="V319" s="13"/>
      <c r="W319" s="13"/>
      <c r="X319" s="13"/>
      <c r="Y319" s="13"/>
      <c r="Z319" s="13"/>
    </row>
    <row r="320" spans="1:26" ht="15.75" customHeight="1" x14ac:dyDescent="0.2">
      <c r="A320" s="13"/>
      <c r="B320" s="13"/>
      <c r="C320" s="13"/>
      <c r="D320" s="13"/>
      <c r="E320" s="13"/>
      <c r="F320" s="13"/>
      <c r="G320" s="13"/>
      <c r="H320" s="13"/>
      <c r="I320" s="13"/>
      <c r="J320" s="13"/>
      <c r="K320" s="13"/>
      <c r="L320" s="13"/>
      <c r="M320" s="13"/>
      <c r="N320" s="13"/>
      <c r="O320" s="13"/>
      <c r="P320" s="13"/>
      <c r="Q320" s="13"/>
      <c r="R320" s="13"/>
      <c r="S320" s="13"/>
      <c r="T320" s="13"/>
      <c r="U320" s="13"/>
      <c r="V320" s="13"/>
      <c r="W320" s="13"/>
      <c r="X320" s="13"/>
      <c r="Y320" s="13"/>
      <c r="Z320" s="13"/>
    </row>
    <row r="321" spans="1:26" ht="15.75" customHeight="1" x14ac:dyDescent="0.2">
      <c r="A321" s="13"/>
      <c r="B321" s="13"/>
      <c r="C321" s="13"/>
      <c r="D321" s="13"/>
      <c r="E321" s="13"/>
      <c r="F321" s="13"/>
      <c r="G321" s="13"/>
      <c r="H321" s="13"/>
      <c r="I321" s="13"/>
      <c r="J321" s="13"/>
      <c r="K321" s="13"/>
      <c r="L321" s="13"/>
      <c r="M321" s="13"/>
      <c r="N321" s="13"/>
      <c r="O321" s="13"/>
      <c r="P321" s="13"/>
      <c r="Q321" s="13"/>
      <c r="R321" s="13"/>
      <c r="S321" s="13"/>
      <c r="T321" s="13"/>
      <c r="U321" s="13"/>
      <c r="V321" s="13"/>
      <c r="W321" s="13"/>
      <c r="X321" s="13"/>
      <c r="Y321" s="13"/>
      <c r="Z321" s="13"/>
    </row>
    <row r="322" spans="1:26" ht="15.75" customHeight="1" x14ac:dyDescent="0.2">
      <c r="A322" s="13"/>
      <c r="B322" s="13"/>
      <c r="C322" s="13"/>
      <c r="D322" s="13"/>
      <c r="E322" s="13"/>
      <c r="F322" s="13"/>
      <c r="G322" s="13"/>
      <c r="H322" s="13"/>
      <c r="I322" s="13"/>
      <c r="J322" s="13"/>
      <c r="K322" s="13"/>
      <c r="L322" s="13"/>
      <c r="M322" s="13"/>
      <c r="N322" s="13"/>
      <c r="O322" s="13"/>
      <c r="P322" s="13"/>
      <c r="Q322" s="13"/>
      <c r="R322" s="13"/>
      <c r="S322" s="13"/>
      <c r="T322" s="13"/>
      <c r="U322" s="13"/>
      <c r="V322" s="13"/>
      <c r="W322" s="13"/>
      <c r="X322" s="13"/>
      <c r="Y322" s="13"/>
      <c r="Z322" s="13"/>
    </row>
    <row r="323" spans="1:26" ht="15.75" customHeight="1" x14ac:dyDescent="0.2">
      <c r="A323" s="13"/>
      <c r="B323" s="13"/>
      <c r="C323" s="13"/>
      <c r="D323" s="13"/>
      <c r="E323" s="13"/>
      <c r="F323" s="13"/>
      <c r="G323" s="13"/>
      <c r="H323" s="13"/>
      <c r="I323" s="13"/>
      <c r="J323" s="13"/>
      <c r="K323" s="13"/>
      <c r="L323" s="13"/>
      <c r="M323" s="13"/>
      <c r="N323" s="13"/>
      <c r="O323" s="13"/>
      <c r="P323" s="13"/>
      <c r="Q323" s="13"/>
      <c r="R323" s="13"/>
      <c r="S323" s="13"/>
      <c r="T323" s="13"/>
      <c r="U323" s="13"/>
      <c r="V323" s="13"/>
      <c r="W323" s="13"/>
      <c r="X323" s="13"/>
      <c r="Y323" s="13"/>
      <c r="Z323" s="13"/>
    </row>
    <row r="324" spans="1:26" ht="15.75" customHeight="1" x14ac:dyDescent="0.2">
      <c r="A324" s="13"/>
      <c r="B324" s="13"/>
      <c r="C324" s="13"/>
      <c r="D324" s="13"/>
      <c r="E324" s="13"/>
      <c r="F324" s="13"/>
      <c r="G324" s="13"/>
      <c r="H324" s="13"/>
      <c r="I324" s="13"/>
      <c r="J324" s="13"/>
      <c r="K324" s="13"/>
      <c r="L324" s="13"/>
      <c r="M324" s="13"/>
      <c r="N324" s="13"/>
      <c r="O324" s="13"/>
      <c r="P324" s="13"/>
      <c r="Q324" s="13"/>
      <c r="R324" s="13"/>
      <c r="S324" s="13"/>
      <c r="T324" s="13"/>
      <c r="U324" s="13"/>
      <c r="V324" s="13"/>
      <c r="W324" s="13"/>
      <c r="X324" s="13"/>
      <c r="Y324" s="13"/>
      <c r="Z324" s="13"/>
    </row>
    <row r="325" spans="1:26" ht="15.75" customHeight="1" x14ac:dyDescent="0.2">
      <c r="A325" s="13"/>
      <c r="B325" s="13"/>
      <c r="C325" s="13"/>
      <c r="D325" s="13"/>
      <c r="E325" s="13"/>
      <c r="F325" s="13"/>
      <c r="G325" s="13"/>
      <c r="H325" s="13"/>
      <c r="I325" s="13"/>
      <c r="J325" s="13"/>
      <c r="K325" s="13"/>
      <c r="L325" s="13"/>
      <c r="M325" s="13"/>
      <c r="N325" s="13"/>
      <c r="O325" s="13"/>
      <c r="P325" s="13"/>
      <c r="Q325" s="13"/>
      <c r="R325" s="13"/>
      <c r="S325" s="13"/>
      <c r="T325" s="13"/>
      <c r="U325" s="13"/>
      <c r="V325" s="13"/>
      <c r="W325" s="13"/>
      <c r="X325" s="13"/>
      <c r="Y325" s="13"/>
      <c r="Z325" s="13"/>
    </row>
    <row r="326" spans="1:26" ht="15.75" customHeight="1" x14ac:dyDescent="0.2">
      <c r="A326" s="13"/>
      <c r="B326" s="13"/>
      <c r="C326" s="13"/>
      <c r="D326" s="13"/>
      <c r="E326" s="13"/>
      <c r="F326" s="13"/>
      <c r="G326" s="13"/>
      <c r="H326" s="13"/>
      <c r="I326" s="13"/>
      <c r="J326" s="13"/>
      <c r="K326" s="13"/>
      <c r="L326" s="13"/>
      <c r="M326" s="13"/>
      <c r="N326" s="13"/>
      <c r="O326" s="13"/>
      <c r="P326" s="13"/>
      <c r="Q326" s="13"/>
      <c r="R326" s="13"/>
      <c r="S326" s="13"/>
      <c r="T326" s="13"/>
      <c r="U326" s="13"/>
      <c r="V326" s="13"/>
      <c r="W326" s="13"/>
      <c r="X326" s="13"/>
      <c r="Y326" s="13"/>
      <c r="Z326" s="13"/>
    </row>
    <row r="327" spans="1:26" ht="15.75" customHeight="1" x14ac:dyDescent="0.2">
      <c r="A327" s="13"/>
      <c r="B327" s="13"/>
      <c r="C327" s="13"/>
      <c r="D327" s="13"/>
      <c r="E327" s="13"/>
      <c r="F327" s="13"/>
      <c r="G327" s="13"/>
      <c r="H327" s="13"/>
      <c r="I327" s="13"/>
      <c r="J327" s="13"/>
      <c r="K327" s="13"/>
      <c r="L327" s="13"/>
      <c r="M327" s="13"/>
      <c r="N327" s="13"/>
      <c r="O327" s="13"/>
      <c r="P327" s="13"/>
      <c r="Q327" s="13"/>
      <c r="R327" s="13"/>
      <c r="S327" s="13"/>
      <c r="T327" s="13"/>
      <c r="U327" s="13"/>
      <c r="V327" s="13"/>
      <c r="W327" s="13"/>
      <c r="X327" s="13"/>
      <c r="Y327" s="13"/>
      <c r="Z327" s="13"/>
    </row>
    <row r="328" spans="1:26" ht="15.75" customHeight="1" x14ac:dyDescent="0.2">
      <c r="A328" s="13"/>
      <c r="B328" s="13"/>
      <c r="C328" s="13"/>
      <c r="D328" s="13"/>
      <c r="E328" s="13"/>
      <c r="F328" s="13"/>
      <c r="G328" s="13"/>
      <c r="H328" s="13"/>
      <c r="I328" s="13"/>
      <c r="J328" s="13"/>
      <c r="K328" s="13"/>
      <c r="L328" s="13"/>
      <c r="M328" s="13"/>
      <c r="N328" s="13"/>
      <c r="O328" s="13"/>
      <c r="P328" s="13"/>
      <c r="Q328" s="13"/>
      <c r="R328" s="13"/>
      <c r="S328" s="13"/>
      <c r="T328" s="13"/>
      <c r="U328" s="13"/>
      <c r="V328" s="13"/>
      <c r="W328" s="13"/>
      <c r="X328" s="13"/>
      <c r="Y328" s="13"/>
      <c r="Z328" s="13"/>
    </row>
    <row r="329" spans="1:26" ht="15.75" customHeight="1" x14ac:dyDescent="0.2">
      <c r="A329" s="13"/>
      <c r="B329" s="13"/>
      <c r="C329" s="13"/>
      <c r="D329" s="13"/>
      <c r="E329" s="13"/>
      <c r="F329" s="13"/>
      <c r="G329" s="13"/>
      <c r="H329" s="13"/>
      <c r="I329" s="13"/>
      <c r="J329" s="13"/>
      <c r="K329" s="13"/>
      <c r="L329" s="13"/>
      <c r="M329" s="13"/>
      <c r="N329" s="13"/>
      <c r="O329" s="13"/>
      <c r="P329" s="13"/>
      <c r="Q329" s="13"/>
      <c r="R329" s="13"/>
      <c r="S329" s="13"/>
      <c r="T329" s="13"/>
      <c r="U329" s="13"/>
      <c r="V329" s="13"/>
      <c r="W329" s="13"/>
      <c r="X329" s="13"/>
      <c r="Y329" s="13"/>
      <c r="Z329" s="13"/>
    </row>
    <row r="330" spans="1:26" ht="15.75" customHeight="1" x14ac:dyDescent="0.2">
      <c r="A330" s="13"/>
      <c r="B330" s="13"/>
      <c r="C330" s="13"/>
      <c r="D330" s="13"/>
      <c r="E330" s="13"/>
      <c r="F330" s="13"/>
      <c r="G330" s="13"/>
      <c r="H330" s="13"/>
      <c r="I330" s="13"/>
      <c r="J330" s="13"/>
      <c r="K330" s="13"/>
      <c r="L330" s="13"/>
      <c r="M330" s="13"/>
      <c r="N330" s="13"/>
      <c r="O330" s="13"/>
      <c r="P330" s="13"/>
      <c r="Q330" s="13"/>
      <c r="R330" s="13"/>
      <c r="S330" s="13"/>
      <c r="T330" s="13"/>
      <c r="U330" s="13"/>
      <c r="V330" s="13"/>
      <c r="W330" s="13"/>
      <c r="X330" s="13"/>
      <c r="Y330" s="13"/>
      <c r="Z330" s="13"/>
    </row>
    <row r="331" spans="1:26" ht="15.75" customHeight="1" x14ac:dyDescent="0.2">
      <c r="A331" s="13"/>
      <c r="B331" s="13"/>
      <c r="C331" s="13"/>
      <c r="D331" s="13"/>
      <c r="E331" s="13"/>
      <c r="F331" s="13"/>
      <c r="G331" s="13"/>
      <c r="H331" s="13"/>
      <c r="I331" s="13"/>
      <c r="J331" s="13"/>
      <c r="K331" s="13"/>
      <c r="L331" s="13"/>
      <c r="M331" s="13"/>
      <c r="N331" s="13"/>
      <c r="O331" s="13"/>
      <c r="P331" s="13"/>
      <c r="Q331" s="13"/>
      <c r="R331" s="13"/>
      <c r="S331" s="13"/>
      <c r="T331" s="13"/>
      <c r="U331" s="13"/>
      <c r="V331" s="13"/>
      <c r="W331" s="13"/>
      <c r="X331" s="13"/>
      <c r="Y331" s="13"/>
      <c r="Z331" s="13"/>
    </row>
    <row r="332" spans="1:26" ht="15.75" customHeight="1" x14ac:dyDescent="0.2">
      <c r="A332" s="13"/>
      <c r="B332" s="13"/>
      <c r="C332" s="13"/>
      <c r="D332" s="13"/>
      <c r="E332" s="13"/>
      <c r="F332" s="13"/>
      <c r="G332" s="13"/>
      <c r="H332" s="13"/>
      <c r="I332" s="13"/>
      <c r="J332" s="13"/>
      <c r="K332" s="13"/>
      <c r="L332" s="13"/>
      <c r="M332" s="13"/>
      <c r="N332" s="13"/>
      <c r="O332" s="13"/>
      <c r="P332" s="13"/>
      <c r="Q332" s="13"/>
      <c r="R332" s="13"/>
      <c r="S332" s="13"/>
      <c r="T332" s="13"/>
      <c r="U332" s="13"/>
      <c r="V332" s="13"/>
      <c r="W332" s="13"/>
      <c r="X332" s="13"/>
      <c r="Y332" s="13"/>
      <c r="Z332" s="13"/>
    </row>
    <row r="333" spans="1:26" ht="15.75" customHeight="1" x14ac:dyDescent="0.2">
      <c r="A333" s="13"/>
      <c r="B333" s="13"/>
      <c r="C333" s="13"/>
      <c r="D333" s="13"/>
      <c r="E333" s="13"/>
      <c r="F333" s="13"/>
      <c r="G333" s="13"/>
      <c r="H333" s="13"/>
      <c r="I333" s="13"/>
      <c r="J333" s="13"/>
      <c r="K333" s="13"/>
      <c r="L333" s="13"/>
      <c r="M333" s="13"/>
      <c r="N333" s="13"/>
      <c r="O333" s="13"/>
      <c r="P333" s="13"/>
      <c r="Q333" s="13"/>
      <c r="R333" s="13"/>
      <c r="S333" s="13"/>
      <c r="T333" s="13"/>
      <c r="U333" s="13"/>
      <c r="V333" s="13"/>
      <c r="W333" s="13"/>
      <c r="X333" s="13"/>
      <c r="Y333" s="13"/>
      <c r="Z333" s="13"/>
    </row>
    <row r="334" spans="1:26" ht="15.75" customHeight="1" x14ac:dyDescent="0.2">
      <c r="A334" s="13"/>
      <c r="B334" s="13"/>
      <c r="C334" s="13"/>
      <c r="D334" s="13"/>
      <c r="E334" s="13"/>
      <c r="F334" s="13"/>
      <c r="G334" s="13"/>
      <c r="H334" s="13"/>
      <c r="I334" s="13"/>
      <c r="J334" s="13"/>
      <c r="K334" s="13"/>
      <c r="L334" s="13"/>
      <c r="M334" s="13"/>
      <c r="N334" s="13"/>
      <c r="O334" s="13"/>
      <c r="P334" s="13"/>
      <c r="Q334" s="13"/>
      <c r="R334" s="13"/>
      <c r="S334" s="13"/>
      <c r="T334" s="13"/>
      <c r="U334" s="13"/>
      <c r="V334" s="13"/>
      <c r="W334" s="13"/>
      <c r="X334" s="13"/>
      <c r="Y334" s="13"/>
      <c r="Z334" s="13"/>
    </row>
    <row r="335" spans="1:26" ht="15.75" customHeight="1" x14ac:dyDescent="0.2">
      <c r="A335" s="13"/>
      <c r="B335" s="13"/>
      <c r="C335" s="13"/>
      <c r="D335" s="13"/>
      <c r="E335" s="13"/>
      <c r="F335" s="13"/>
      <c r="G335" s="13"/>
      <c r="H335" s="13"/>
      <c r="I335" s="13"/>
      <c r="J335" s="13"/>
      <c r="K335" s="13"/>
      <c r="L335" s="13"/>
      <c r="M335" s="13"/>
      <c r="N335" s="13"/>
      <c r="O335" s="13"/>
      <c r="P335" s="13"/>
      <c r="Q335" s="13"/>
      <c r="R335" s="13"/>
      <c r="S335" s="13"/>
      <c r="T335" s="13"/>
      <c r="U335" s="13"/>
      <c r="V335" s="13"/>
      <c r="W335" s="13"/>
      <c r="X335" s="13"/>
      <c r="Y335" s="13"/>
      <c r="Z335" s="13"/>
    </row>
    <row r="336" spans="1:26" ht="15.75" customHeight="1" x14ac:dyDescent="0.2">
      <c r="A336" s="13"/>
      <c r="B336" s="13"/>
      <c r="C336" s="13"/>
      <c r="D336" s="13"/>
      <c r="E336" s="13"/>
      <c r="F336" s="13"/>
      <c r="G336" s="13"/>
      <c r="H336" s="13"/>
      <c r="I336" s="13"/>
      <c r="J336" s="13"/>
      <c r="K336" s="13"/>
      <c r="L336" s="13"/>
      <c r="M336" s="13"/>
      <c r="N336" s="13"/>
      <c r="O336" s="13"/>
      <c r="P336" s="13"/>
      <c r="Q336" s="13"/>
      <c r="R336" s="13"/>
      <c r="S336" s="13"/>
      <c r="T336" s="13"/>
      <c r="U336" s="13"/>
      <c r="V336" s="13"/>
      <c r="W336" s="13"/>
      <c r="X336" s="13"/>
      <c r="Y336" s="13"/>
      <c r="Z336" s="13"/>
    </row>
    <row r="337" spans="1:26" ht="15.75" customHeight="1" x14ac:dyDescent="0.2">
      <c r="A337" s="13"/>
      <c r="B337" s="13"/>
      <c r="C337" s="13"/>
      <c r="D337" s="13"/>
      <c r="E337" s="13"/>
      <c r="F337" s="13"/>
      <c r="G337" s="13"/>
      <c r="H337" s="13"/>
      <c r="I337" s="13"/>
      <c r="J337" s="13"/>
      <c r="K337" s="13"/>
      <c r="L337" s="13"/>
      <c r="M337" s="13"/>
      <c r="N337" s="13"/>
      <c r="O337" s="13"/>
      <c r="P337" s="13"/>
      <c r="Q337" s="13"/>
      <c r="R337" s="13"/>
      <c r="S337" s="13"/>
      <c r="T337" s="13"/>
      <c r="U337" s="13"/>
      <c r="V337" s="13"/>
      <c r="W337" s="13"/>
      <c r="X337" s="13"/>
      <c r="Y337" s="13"/>
      <c r="Z337" s="13"/>
    </row>
    <row r="338" spans="1:26" ht="15.75" customHeight="1" x14ac:dyDescent="0.2">
      <c r="A338" s="13"/>
      <c r="B338" s="13"/>
      <c r="C338" s="13"/>
      <c r="D338" s="13"/>
      <c r="E338" s="13"/>
      <c r="F338" s="13"/>
      <c r="G338" s="13"/>
      <c r="H338" s="13"/>
      <c r="I338" s="13"/>
      <c r="J338" s="13"/>
      <c r="K338" s="13"/>
      <c r="L338" s="13"/>
      <c r="M338" s="13"/>
      <c r="N338" s="13"/>
      <c r="O338" s="13"/>
      <c r="P338" s="13"/>
      <c r="Q338" s="13"/>
      <c r="R338" s="13"/>
      <c r="S338" s="13"/>
      <c r="T338" s="13"/>
      <c r="U338" s="13"/>
      <c r="V338" s="13"/>
      <c r="W338" s="13"/>
      <c r="X338" s="13"/>
      <c r="Y338" s="13"/>
      <c r="Z338" s="13"/>
    </row>
    <row r="339" spans="1:26" ht="15.75" customHeight="1" x14ac:dyDescent="0.2">
      <c r="A339" s="13"/>
      <c r="B339" s="13"/>
      <c r="C339" s="13"/>
      <c r="D339" s="13"/>
      <c r="E339" s="13"/>
      <c r="F339" s="13"/>
      <c r="G339" s="13"/>
      <c r="H339" s="13"/>
      <c r="I339" s="13"/>
      <c r="J339" s="13"/>
      <c r="K339" s="13"/>
      <c r="L339" s="13"/>
      <c r="M339" s="13"/>
      <c r="N339" s="13"/>
      <c r="O339" s="13"/>
      <c r="P339" s="13"/>
      <c r="Q339" s="13"/>
      <c r="R339" s="13"/>
      <c r="S339" s="13"/>
      <c r="T339" s="13"/>
      <c r="U339" s="13"/>
      <c r="V339" s="13"/>
      <c r="W339" s="13"/>
      <c r="X339" s="13"/>
      <c r="Y339" s="13"/>
      <c r="Z339" s="13"/>
    </row>
    <row r="340" spans="1:26" ht="15.75" customHeight="1" x14ac:dyDescent="0.2">
      <c r="A340" s="13"/>
      <c r="B340" s="13"/>
      <c r="C340" s="13"/>
      <c r="D340" s="13"/>
      <c r="E340" s="13"/>
      <c r="F340" s="13"/>
      <c r="G340" s="13"/>
      <c r="H340" s="13"/>
      <c r="I340" s="13"/>
      <c r="J340" s="13"/>
      <c r="K340" s="13"/>
      <c r="L340" s="13"/>
      <c r="M340" s="13"/>
      <c r="N340" s="13"/>
      <c r="O340" s="13"/>
      <c r="P340" s="13"/>
      <c r="Q340" s="13"/>
      <c r="R340" s="13"/>
      <c r="S340" s="13"/>
      <c r="T340" s="13"/>
      <c r="U340" s="13"/>
      <c r="V340" s="13"/>
      <c r="W340" s="13"/>
      <c r="X340" s="13"/>
      <c r="Y340" s="13"/>
      <c r="Z340" s="13"/>
    </row>
    <row r="341" spans="1:26" ht="15.75" customHeight="1" x14ac:dyDescent="0.2">
      <c r="A341" s="13"/>
      <c r="B341" s="13"/>
      <c r="C341" s="13"/>
      <c r="D341" s="13"/>
      <c r="E341" s="13"/>
      <c r="F341" s="13"/>
      <c r="G341" s="13"/>
      <c r="H341" s="13"/>
      <c r="I341" s="13"/>
      <c r="J341" s="13"/>
      <c r="K341" s="13"/>
      <c r="L341" s="13"/>
      <c r="M341" s="13"/>
      <c r="N341" s="13"/>
      <c r="O341" s="13"/>
      <c r="P341" s="13"/>
      <c r="Q341" s="13"/>
      <c r="R341" s="13"/>
      <c r="S341" s="13"/>
      <c r="T341" s="13"/>
      <c r="U341" s="13"/>
      <c r="V341" s="13"/>
      <c r="W341" s="13"/>
      <c r="X341" s="13"/>
      <c r="Y341" s="13"/>
      <c r="Z341" s="13"/>
    </row>
    <row r="342" spans="1:26" ht="15.75" customHeight="1" x14ac:dyDescent="0.2">
      <c r="A342" s="13"/>
      <c r="B342" s="13"/>
      <c r="C342" s="13"/>
      <c r="D342" s="13"/>
      <c r="E342" s="13"/>
      <c r="F342" s="13"/>
      <c r="G342" s="13"/>
      <c r="H342" s="13"/>
      <c r="I342" s="13"/>
      <c r="J342" s="13"/>
      <c r="K342" s="13"/>
      <c r="L342" s="13"/>
      <c r="M342" s="13"/>
      <c r="N342" s="13"/>
      <c r="O342" s="13"/>
      <c r="P342" s="13"/>
      <c r="Q342" s="13"/>
      <c r="R342" s="13"/>
      <c r="S342" s="13"/>
      <c r="T342" s="13"/>
      <c r="U342" s="13"/>
      <c r="V342" s="13"/>
      <c r="W342" s="13"/>
      <c r="X342" s="13"/>
      <c r="Y342" s="13"/>
      <c r="Z342" s="13"/>
    </row>
    <row r="343" spans="1:26" ht="15.75" customHeight="1" x14ac:dyDescent="0.2">
      <c r="A343" s="13"/>
      <c r="B343" s="13"/>
      <c r="C343" s="13"/>
      <c r="D343" s="13"/>
      <c r="E343" s="13"/>
      <c r="F343" s="13"/>
      <c r="G343" s="13"/>
      <c r="H343" s="13"/>
      <c r="I343" s="13"/>
      <c r="J343" s="13"/>
      <c r="K343" s="13"/>
      <c r="L343" s="13"/>
      <c r="M343" s="13"/>
      <c r="N343" s="13"/>
      <c r="O343" s="13"/>
      <c r="P343" s="13"/>
      <c r="Q343" s="13"/>
      <c r="R343" s="13"/>
      <c r="S343" s="13"/>
      <c r="T343" s="13"/>
      <c r="U343" s="13"/>
      <c r="V343" s="13"/>
      <c r="W343" s="13"/>
      <c r="X343" s="13"/>
      <c r="Y343" s="13"/>
      <c r="Z343" s="13"/>
    </row>
    <row r="344" spans="1:26" ht="15.75" customHeight="1" x14ac:dyDescent="0.2">
      <c r="A344" s="13"/>
      <c r="B344" s="13"/>
      <c r="C344" s="13"/>
      <c r="D344" s="13"/>
      <c r="E344" s="13"/>
      <c r="F344" s="13"/>
      <c r="G344" s="13"/>
      <c r="H344" s="13"/>
      <c r="I344" s="13"/>
      <c r="J344" s="13"/>
      <c r="K344" s="13"/>
      <c r="L344" s="13"/>
      <c r="M344" s="13"/>
      <c r="N344" s="13"/>
      <c r="O344" s="13"/>
      <c r="P344" s="13"/>
      <c r="Q344" s="13"/>
      <c r="R344" s="13"/>
      <c r="S344" s="13"/>
      <c r="T344" s="13"/>
      <c r="U344" s="13"/>
      <c r="V344" s="13"/>
      <c r="W344" s="13"/>
      <c r="X344" s="13"/>
      <c r="Y344" s="13"/>
      <c r="Z344" s="13"/>
    </row>
    <row r="345" spans="1:26" ht="15.75" customHeight="1" x14ac:dyDescent="0.2">
      <c r="A345" s="13"/>
      <c r="B345" s="13"/>
      <c r="C345" s="13"/>
      <c r="D345" s="13"/>
      <c r="E345" s="13"/>
      <c r="F345" s="13"/>
      <c r="G345" s="13"/>
      <c r="H345" s="13"/>
      <c r="I345" s="13"/>
      <c r="J345" s="13"/>
      <c r="K345" s="13"/>
      <c r="L345" s="13"/>
      <c r="M345" s="13"/>
      <c r="N345" s="13"/>
      <c r="O345" s="13"/>
      <c r="P345" s="13"/>
      <c r="Q345" s="13"/>
      <c r="R345" s="13"/>
      <c r="S345" s="13"/>
      <c r="T345" s="13"/>
      <c r="U345" s="13"/>
      <c r="V345" s="13"/>
      <c r="W345" s="13"/>
      <c r="X345" s="13"/>
      <c r="Y345" s="13"/>
      <c r="Z345" s="13"/>
    </row>
    <row r="346" spans="1:26" ht="15.75" customHeight="1" x14ac:dyDescent="0.2">
      <c r="A346" s="13"/>
      <c r="B346" s="13"/>
      <c r="C346" s="13"/>
      <c r="D346" s="13"/>
      <c r="E346" s="13"/>
      <c r="F346" s="13"/>
      <c r="G346" s="13"/>
      <c r="H346" s="13"/>
      <c r="I346" s="13"/>
      <c r="J346" s="13"/>
      <c r="K346" s="13"/>
      <c r="L346" s="13"/>
      <c r="M346" s="13"/>
      <c r="N346" s="13"/>
      <c r="O346" s="13"/>
      <c r="P346" s="13"/>
      <c r="Q346" s="13"/>
      <c r="R346" s="13"/>
      <c r="S346" s="13"/>
      <c r="T346" s="13"/>
      <c r="U346" s="13"/>
      <c r="V346" s="13"/>
      <c r="W346" s="13"/>
      <c r="X346" s="13"/>
      <c r="Y346" s="13"/>
      <c r="Z346" s="13"/>
    </row>
    <row r="347" spans="1:26" ht="15.75" customHeight="1" x14ac:dyDescent="0.2">
      <c r="A347" s="13"/>
      <c r="B347" s="13"/>
      <c r="C347" s="13"/>
      <c r="D347" s="13"/>
      <c r="E347" s="13"/>
      <c r="F347" s="13"/>
      <c r="G347" s="13"/>
      <c r="H347" s="13"/>
      <c r="I347" s="13"/>
      <c r="J347" s="13"/>
      <c r="K347" s="13"/>
      <c r="L347" s="13"/>
      <c r="M347" s="13"/>
      <c r="N347" s="13"/>
      <c r="O347" s="13"/>
      <c r="P347" s="13"/>
      <c r="Q347" s="13"/>
      <c r="R347" s="13"/>
      <c r="S347" s="13"/>
      <c r="T347" s="13"/>
      <c r="U347" s="13"/>
      <c r="V347" s="13"/>
      <c r="W347" s="13"/>
      <c r="X347" s="13"/>
      <c r="Y347" s="13"/>
      <c r="Z347" s="13"/>
    </row>
    <row r="348" spans="1:26" ht="15.75" customHeight="1" x14ac:dyDescent="0.2">
      <c r="A348" s="13"/>
      <c r="B348" s="13"/>
      <c r="C348" s="13"/>
      <c r="D348" s="13"/>
      <c r="E348" s="13"/>
      <c r="F348" s="13"/>
      <c r="G348" s="13"/>
      <c r="H348" s="13"/>
      <c r="I348" s="13"/>
      <c r="J348" s="13"/>
      <c r="K348" s="13"/>
      <c r="L348" s="13"/>
      <c r="M348" s="13"/>
      <c r="N348" s="13"/>
      <c r="O348" s="13"/>
      <c r="P348" s="13"/>
      <c r="Q348" s="13"/>
      <c r="R348" s="13"/>
      <c r="S348" s="13"/>
      <c r="T348" s="13"/>
      <c r="U348" s="13"/>
      <c r="V348" s="13"/>
      <c r="W348" s="13"/>
      <c r="X348" s="13"/>
      <c r="Y348" s="13"/>
      <c r="Z348" s="13"/>
    </row>
    <row r="349" spans="1:26" ht="15.75" customHeight="1" x14ac:dyDescent="0.2">
      <c r="A349" s="13"/>
      <c r="B349" s="13"/>
      <c r="C349" s="13"/>
      <c r="D349" s="13"/>
      <c r="E349" s="13"/>
      <c r="F349" s="13"/>
      <c r="G349" s="13"/>
      <c r="H349" s="13"/>
      <c r="I349" s="13"/>
      <c r="J349" s="13"/>
      <c r="K349" s="13"/>
      <c r="L349" s="13"/>
      <c r="M349" s="13"/>
      <c r="N349" s="13"/>
      <c r="O349" s="13"/>
      <c r="P349" s="13"/>
      <c r="Q349" s="13"/>
      <c r="R349" s="13"/>
      <c r="S349" s="13"/>
      <c r="T349" s="13"/>
      <c r="U349" s="13"/>
      <c r="V349" s="13"/>
      <c r="W349" s="13"/>
      <c r="X349" s="13"/>
      <c r="Y349" s="13"/>
      <c r="Z349" s="13"/>
    </row>
    <row r="350" spans="1:26" ht="15.75" customHeight="1" x14ac:dyDescent="0.2">
      <c r="A350" s="13"/>
      <c r="B350" s="13"/>
      <c r="C350" s="13"/>
      <c r="D350" s="13"/>
      <c r="E350" s="13"/>
      <c r="F350" s="13"/>
      <c r="G350" s="13"/>
      <c r="H350" s="13"/>
      <c r="I350" s="13"/>
      <c r="J350" s="13"/>
      <c r="K350" s="13"/>
      <c r="L350" s="13"/>
      <c r="M350" s="13"/>
      <c r="N350" s="13"/>
      <c r="O350" s="13"/>
      <c r="P350" s="13"/>
      <c r="Q350" s="13"/>
      <c r="R350" s="13"/>
      <c r="S350" s="13"/>
      <c r="T350" s="13"/>
      <c r="U350" s="13"/>
      <c r="V350" s="13"/>
      <c r="W350" s="13"/>
      <c r="X350" s="13"/>
      <c r="Y350" s="13"/>
      <c r="Z350" s="13"/>
    </row>
    <row r="351" spans="1:26" ht="15.75" customHeight="1" x14ac:dyDescent="0.2">
      <c r="A351" s="13"/>
      <c r="B351" s="13"/>
      <c r="C351" s="13"/>
      <c r="D351" s="13"/>
      <c r="E351" s="13"/>
      <c r="F351" s="13"/>
      <c r="G351" s="13"/>
      <c r="H351" s="13"/>
      <c r="I351" s="13"/>
      <c r="J351" s="13"/>
      <c r="K351" s="13"/>
      <c r="L351" s="13"/>
      <c r="M351" s="13"/>
      <c r="N351" s="13"/>
      <c r="O351" s="13"/>
      <c r="P351" s="13"/>
      <c r="Q351" s="13"/>
      <c r="R351" s="13"/>
      <c r="S351" s="13"/>
      <c r="T351" s="13"/>
      <c r="U351" s="13"/>
      <c r="V351" s="13"/>
      <c r="W351" s="13"/>
      <c r="X351" s="13"/>
      <c r="Y351" s="13"/>
      <c r="Z351" s="13"/>
    </row>
    <row r="352" spans="1:26" ht="15.75" customHeight="1" x14ac:dyDescent="0.2">
      <c r="A352" s="13"/>
      <c r="B352" s="13"/>
      <c r="C352" s="13"/>
      <c r="D352" s="13"/>
      <c r="E352" s="13"/>
      <c r="F352" s="13"/>
      <c r="G352" s="13"/>
      <c r="H352" s="13"/>
      <c r="I352" s="13"/>
      <c r="J352" s="13"/>
      <c r="K352" s="13"/>
      <c r="L352" s="13"/>
      <c r="M352" s="13"/>
      <c r="N352" s="13"/>
      <c r="O352" s="13"/>
      <c r="P352" s="13"/>
      <c r="Q352" s="13"/>
      <c r="R352" s="13"/>
      <c r="S352" s="13"/>
      <c r="T352" s="13"/>
      <c r="U352" s="13"/>
      <c r="V352" s="13"/>
      <c r="W352" s="13"/>
      <c r="X352" s="13"/>
      <c r="Y352" s="13"/>
      <c r="Z352" s="13"/>
    </row>
    <row r="353" spans="1:26" ht="15.75" customHeight="1" x14ac:dyDescent="0.2">
      <c r="A353" s="13"/>
      <c r="B353" s="13"/>
      <c r="C353" s="13"/>
      <c r="D353" s="13"/>
      <c r="E353" s="13"/>
      <c r="F353" s="13"/>
      <c r="G353" s="13"/>
      <c r="H353" s="13"/>
      <c r="I353" s="13"/>
      <c r="J353" s="13"/>
      <c r="K353" s="13"/>
      <c r="L353" s="13"/>
      <c r="M353" s="13"/>
      <c r="N353" s="13"/>
      <c r="O353" s="13"/>
      <c r="P353" s="13"/>
      <c r="Q353" s="13"/>
      <c r="R353" s="13"/>
      <c r="S353" s="13"/>
      <c r="T353" s="13"/>
      <c r="U353" s="13"/>
      <c r="V353" s="13"/>
      <c r="W353" s="13"/>
      <c r="X353" s="13"/>
      <c r="Y353" s="13"/>
      <c r="Z353" s="13"/>
    </row>
    <row r="354" spans="1:26" ht="15.75" customHeight="1" x14ac:dyDescent="0.2">
      <c r="A354" s="13"/>
      <c r="B354" s="13"/>
      <c r="C354" s="13"/>
      <c r="D354" s="13"/>
      <c r="E354" s="13"/>
      <c r="F354" s="13"/>
      <c r="G354" s="13"/>
      <c r="H354" s="13"/>
      <c r="I354" s="13"/>
      <c r="J354" s="13"/>
      <c r="K354" s="13"/>
      <c r="L354" s="13"/>
      <c r="M354" s="13"/>
      <c r="N354" s="13"/>
      <c r="O354" s="13"/>
      <c r="P354" s="13"/>
      <c r="Q354" s="13"/>
      <c r="R354" s="13"/>
      <c r="S354" s="13"/>
      <c r="T354" s="13"/>
      <c r="U354" s="13"/>
      <c r="V354" s="13"/>
      <c r="W354" s="13"/>
      <c r="X354" s="13"/>
      <c r="Y354" s="13"/>
      <c r="Z354" s="13"/>
    </row>
    <row r="355" spans="1:26" ht="15.75" customHeight="1" x14ac:dyDescent="0.2">
      <c r="A355" s="13"/>
      <c r="B355" s="13"/>
      <c r="C355" s="13"/>
      <c r="D355" s="13"/>
      <c r="E355" s="13"/>
      <c r="F355" s="13"/>
      <c r="G355" s="13"/>
      <c r="H355" s="13"/>
      <c r="I355" s="13"/>
      <c r="J355" s="13"/>
      <c r="K355" s="13"/>
      <c r="L355" s="13"/>
      <c r="M355" s="13"/>
      <c r="N355" s="13"/>
      <c r="O355" s="13"/>
      <c r="P355" s="13"/>
      <c r="Q355" s="13"/>
      <c r="R355" s="13"/>
      <c r="S355" s="13"/>
      <c r="T355" s="13"/>
      <c r="U355" s="13"/>
      <c r="V355" s="13"/>
      <c r="W355" s="13"/>
      <c r="X355" s="13"/>
      <c r="Y355" s="13"/>
      <c r="Z355" s="13"/>
    </row>
    <row r="356" spans="1:26" ht="15.75" customHeight="1" x14ac:dyDescent="0.2">
      <c r="A356" s="13"/>
      <c r="B356" s="13"/>
      <c r="C356" s="13"/>
      <c r="D356" s="13"/>
      <c r="E356" s="13"/>
      <c r="F356" s="13"/>
      <c r="G356" s="13"/>
      <c r="H356" s="13"/>
      <c r="I356" s="13"/>
      <c r="J356" s="13"/>
      <c r="K356" s="13"/>
      <c r="L356" s="13"/>
      <c r="M356" s="13"/>
      <c r="N356" s="13"/>
      <c r="O356" s="13"/>
      <c r="P356" s="13"/>
      <c r="Q356" s="13"/>
      <c r="R356" s="13"/>
      <c r="S356" s="13"/>
      <c r="T356" s="13"/>
      <c r="U356" s="13"/>
      <c r="V356" s="13"/>
      <c r="W356" s="13"/>
      <c r="X356" s="13"/>
      <c r="Y356" s="13"/>
      <c r="Z356" s="13"/>
    </row>
    <row r="357" spans="1:26" ht="15.75" customHeight="1" x14ac:dyDescent="0.2">
      <c r="A357" s="13"/>
      <c r="B357" s="13"/>
      <c r="C357" s="13"/>
      <c r="D357" s="13"/>
      <c r="E357" s="13"/>
      <c r="F357" s="13"/>
      <c r="G357" s="13"/>
      <c r="H357" s="13"/>
      <c r="I357" s="13"/>
      <c r="J357" s="13"/>
      <c r="K357" s="13"/>
      <c r="L357" s="13"/>
      <c r="M357" s="13"/>
      <c r="N357" s="13"/>
      <c r="O357" s="13"/>
      <c r="P357" s="13"/>
      <c r="Q357" s="13"/>
      <c r="R357" s="13"/>
      <c r="S357" s="13"/>
      <c r="T357" s="13"/>
      <c r="U357" s="13"/>
      <c r="V357" s="13"/>
      <c r="W357" s="13"/>
      <c r="X357" s="13"/>
      <c r="Y357" s="13"/>
      <c r="Z357" s="13"/>
    </row>
    <row r="358" spans="1:26" ht="15.75" customHeight="1" x14ac:dyDescent="0.2">
      <c r="A358" s="13"/>
      <c r="B358" s="13"/>
      <c r="C358" s="13"/>
      <c r="D358" s="13"/>
      <c r="E358" s="13"/>
      <c r="F358" s="13"/>
      <c r="G358" s="13"/>
      <c r="H358" s="13"/>
      <c r="I358" s="13"/>
      <c r="J358" s="13"/>
      <c r="K358" s="13"/>
      <c r="L358" s="13"/>
      <c r="M358" s="13"/>
      <c r="N358" s="13"/>
      <c r="O358" s="13"/>
      <c r="P358" s="13"/>
      <c r="Q358" s="13"/>
      <c r="R358" s="13"/>
      <c r="S358" s="13"/>
      <c r="T358" s="13"/>
      <c r="U358" s="13"/>
      <c r="V358" s="13"/>
      <c r="W358" s="13"/>
      <c r="X358" s="13"/>
      <c r="Y358" s="13"/>
      <c r="Z358" s="13"/>
    </row>
    <row r="359" spans="1:26" ht="15.75" customHeight="1" x14ac:dyDescent="0.2">
      <c r="A359" s="13"/>
      <c r="B359" s="13"/>
      <c r="C359" s="13"/>
      <c r="D359" s="13"/>
      <c r="E359" s="13"/>
      <c r="F359" s="13"/>
      <c r="G359" s="13"/>
      <c r="H359" s="13"/>
      <c r="I359" s="13"/>
      <c r="J359" s="13"/>
      <c r="K359" s="13"/>
      <c r="L359" s="13"/>
      <c r="M359" s="13"/>
      <c r="N359" s="13"/>
      <c r="O359" s="13"/>
      <c r="P359" s="13"/>
      <c r="Q359" s="13"/>
      <c r="R359" s="13"/>
      <c r="S359" s="13"/>
      <c r="T359" s="13"/>
      <c r="U359" s="13"/>
      <c r="V359" s="13"/>
      <c r="W359" s="13"/>
      <c r="X359" s="13"/>
      <c r="Y359" s="13"/>
      <c r="Z359" s="13"/>
    </row>
    <row r="360" spans="1:26" ht="15.75" customHeight="1" x14ac:dyDescent="0.2">
      <c r="A360" s="13"/>
      <c r="B360" s="13"/>
      <c r="C360" s="13"/>
      <c r="D360" s="13"/>
      <c r="E360" s="13"/>
      <c r="F360" s="13"/>
      <c r="G360" s="13"/>
      <c r="H360" s="13"/>
      <c r="I360" s="13"/>
      <c r="J360" s="13"/>
      <c r="K360" s="13"/>
      <c r="L360" s="13"/>
      <c r="M360" s="13"/>
      <c r="N360" s="13"/>
      <c r="O360" s="13"/>
      <c r="P360" s="13"/>
      <c r="Q360" s="13"/>
      <c r="R360" s="13"/>
      <c r="S360" s="13"/>
      <c r="T360" s="13"/>
      <c r="U360" s="13"/>
      <c r="V360" s="13"/>
      <c r="W360" s="13"/>
      <c r="X360" s="13"/>
      <c r="Y360" s="13"/>
      <c r="Z360" s="13"/>
    </row>
    <row r="361" spans="1:26" ht="15.75" customHeight="1" x14ac:dyDescent="0.2">
      <c r="A361" s="13"/>
      <c r="B361" s="13"/>
      <c r="C361" s="13"/>
      <c r="D361" s="13"/>
      <c r="E361" s="13"/>
      <c r="F361" s="13"/>
      <c r="G361" s="13"/>
      <c r="H361" s="13"/>
      <c r="I361" s="13"/>
      <c r="J361" s="13"/>
      <c r="K361" s="13"/>
      <c r="L361" s="13"/>
      <c r="M361" s="13"/>
      <c r="N361" s="13"/>
      <c r="O361" s="13"/>
      <c r="P361" s="13"/>
      <c r="Q361" s="13"/>
      <c r="R361" s="13"/>
      <c r="S361" s="13"/>
      <c r="T361" s="13"/>
      <c r="U361" s="13"/>
      <c r="V361" s="13"/>
      <c r="W361" s="13"/>
      <c r="X361" s="13"/>
      <c r="Y361" s="13"/>
      <c r="Z361" s="13"/>
    </row>
    <row r="362" spans="1:26" ht="15.75" customHeight="1" x14ac:dyDescent="0.2">
      <c r="A362" s="13"/>
      <c r="B362" s="13"/>
      <c r="C362" s="13"/>
      <c r="D362" s="13"/>
      <c r="E362" s="13"/>
      <c r="F362" s="13"/>
      <c r="G362" s="13"/>
      <c r="H362" s="13"/>
      <c r="I362" s="13"/>
      <c r="J362" s="13"/>
      <c r="K362" s="13"/>
      <c r="L362" s="13"/>
      <c r="M362" s="13"/>
      <c r="N362" s="13"/>
      <c r="O362" s="13"/>
      <c r="P362" s="13"/>
      <c r="Q362" s="13"/>
      <c r="R362" s="13"/>
      <c r="S362" s="13"/>
      <c r="T362" s="13"/>
      <c r="U362" s="13"/>
      <c r="V362" s="13"/>
      <c r="W362" s="13"/>
      <c r="X362" s="13"/>
      <c r="Y362" s="13"/>
      <c r="Z362" s="13"/>
    </row>
    <row r="363" spans="1:26" ht="15.75" customHeight="1" x14ac:dyDescent="0.2">
      <c r="A363" s="13"/>
      <c r="B363" s="13"/>
      <c r="C363" s="13"/>
      <c r="D363" s="13"/>
      <c r="E363" s="13"/>
      <c r="F363" s="13"/>
      <c r="G363" s="13"/>
      <c r="H363" s="13"/>
      <c r="I363" s="13"/>
      <c r="J363" s="13"/>
      <c r="K363" s="13"/>
      <c r="L363" s="13"/>
      <c r="M363" s="13"/>
      <c r="N363" s="13"/>
      <c r="O363" s="13"/>
      <c r="P363" s="13"/>
      <c r="Q363" s="13"/>
      <c r="R363" s="13"/>
      <c r="S363" s="13"/>
      <c r="T363" s="13"/>
      <c r="U363" s="13"/>
      <c r="V363" s="13"/>
      <c r="W363" s="13"/>
      <c r="X363" s="13"/>
      <c r="Y363" s="13"/>
      <c r="Z363" s="13"/>
    </row>
    <row r="364" spans="1:26" ht="15.75" customHeight="1" x14ac:dyDescent="0.2">
      <c r="A364" s="13"/>
      <c r="B364" s="13"/>
      <c r="C364" s="13"/>
      <c r="D364" s="13"/>
      <c r="E364" s="13"/>
      <c r="F364" s="13"/>
      <c r="G364" s="13"/>
      <c r="H364" s="13"/>
      <c r="I364" s="13"/>
      <c r="J364" s="13"/>
      <c r="K364" s="13"/>
      <c r="L364" s="13"/>
      <c r="M364" s="13"/>
      <c r="N364" s="13"/>
      <c r="O364" s="13"/>
      <c r="P364" s="13"/>
      <c r="Q364" s="13"/>
      <c r="R364" s="13"/>
      <c r="S364" s="13"/>
      <c r="T364" s="13"/>
      <c r="U364" s="13"/>
      <c r="V364" s="13"/>
      <c r="W364" s="13"/>
      <c r="X364" s="13"/>
      <c r="Y364" s="13"/>
      <c r="Z364" s="13"/>
    </row>
    <row r="365" spans="1:26" ht="15.75" customHeight="1" x14ac:dyDescent="0.2">
      <c r="A365" s="13"/>
      <c r="B365" s="13"/>
      <c r="C365" s="13"/>
      <c r="D365" s="13"/>
      <c r="E365" s="13"/>
      <c r="F365" s="13"/>
      <c r="G365" s="13"/>
      <c r="H365" s="13"/>
      <c r="I365" s="13"/>
      <c r="J365" s="13"/>
      <c r="K365" s="13"/>
      <c r="L365" s="13"/>
      <c r="M365" s="13"/>
      <c r="N365" s="13"/>
      <c r="O365" s="13"/>
      <c r="P365" s="13"/>
      <c r="Q365" s="13"/>
      <c r="R365" s="13"/>
      <c r="S365" s="13"/>
      <c r="T365" s="13"/>
      <c r="U365" s="13"/>
      <c r="V365" s="13"/>
      <c r="W365" s="13"/>
      <c r="X365" s="13"/>
      <c r="Y365" s="13"/>
      <c r="Z365" s="13"/>
    </row>
    <row r="366" spans="1:26" ht="15.75" customHeight="1" x14ac:dyDescent="0.2">
      <c r="A366" s="13"/>
      <c r="B366" s="13"/>
      <c r="C366" s="13"/>
      <c r="D366" s="13"/>
      <c r="E366" s="13"/>
      <c r="F366" s="13"/>
      <c r="G366" s="13"/>
      <c r="H366" s="13"/>
      <c r="I366" s="13"/>
      <c r="J366" s="13"/>
      <c r="K366" s="13"/>
      <c r="L366" s="13"/>
      <c r="M366" s="13"/>
      <c r="N366" s="13"/>
      <c r="O366" s="13"/>
      <c r="P366" s="13"/>
      <c r="Q366" s="13"/>
      <c r="R366" s="13"/>
      <c r="S366" s="13"/>
      <c r="T366" s="13"/>
      <c r="U366" s="13"/>
      <c r="V366" s="13"/>
      <c r="W366" s="13"/>
      <c r="X366" s="13"/>
      <c r="Y366" s="13"/>
      <c r="Z366" s="13"/>
    </row>
    <row r="367" spans="1:26" ht="15.75" customHeight="1" x14ac:dyDescent="0.2">
      <c r="A367" s="13"/>
      <c r="B367" s="13"/>
      <c r="C367" s="13"/>
      <c r="D367" s="13"/>
      <c r="E367" s="13"/>
      <c r="F367" s="13"/>
      <c r="G367" s="13"/>
      <c r="H367" s="13"/>
      <c r="I367" s="13"/>
      <c r="J367" s="13"/>
      <c r="K367" s="13"/>
      <c r="L367" s="13"/>
      <c r="M367" s="13"/>
      <c r="N367" s="13"/>
      <c r="O367" s="13"/>
      <c r="P367" s="13"/>
      <c r="Q367" s="13"/>
      <c r="R367" s="13"/>
      <c r="S367" s="13"/>
      <c r="T367" s="13"/>
      <c r="U367" s="13"/>
      <c r="V367" s="13"/>
      <c r="W367" s="13"/>
      <c r="X367" s="13"/>
      <c r="Y367" s="13"/>
      <c r="Z367" s="13"/>
    </row>
    <row r="368" spans="1:26" ht="15.75" customHeight="1" x14ac:dyDescent="0.2">
      <c r="A368" s="13"/>
      <c r="B368" s="13"/>
      <c r="C368" s="13"/>
      <c r="D368" s="13"/>
      <c r="E368" s="13"/>
      <c r="F368" s="13"/>
      <c r="G368" s="13"/>
      <c r="H368" s="13"/>
      <c r="I368" s="13"/>
      <c r="J368" s="13"/>
      <c r="K368" s="13"/>
      <c r="L368" s="13"/>
      <c r="M368" s="13"/>
      <c r="N368" s="13"/>
      <c r="O368" s="13"/>
      <c r="P368" s="13"/>
      <c r="Q368" s="13"/>
      <c r="R368" s="13"/>
      <c r="S368" s="13"/>
      <c r="T368" s="13"/>
      <c r="U368" s="13"/>
      <c r="V368" s="13"/>
      <c r="W368" s="13"/>
      <c r="X368" s="13"/>
      <c r="Y368" s="13"/>
      <c r="Z368" s="13"/>
    </row>
    <row r="369" spans="1:26" ht="15.75" customHeight="1" x14ac:dyDescent="0.2">
      <c r="A369" s="13"/>
      <c r="B369" s="13"/>
      <c r="C369" s="13"/>
      <c r="D369" s="13"/>
      <c r="E369" s="13"/>
      <c r="F369" s="13"/>
      <c r="G369" s="13"/>
      <c r="H369" s="13"/>
      <c r="I369" s="13"/>
      <c r="J369" s="13"/>
      <c r="K369" s="13"/>
      <c r="L369" s="13"/>
      <c r="M369" s="13"/>
      <c r="N369" s="13"/>
      <c r="O369" s="13"/>
      <c r="P369" s="13"/>
      <c r="Q369" s="13"/>
      <c r="R369" s="13"/>
      <c r="S369" s="13"/>
      <c r="T369" s="13"/>
      <c r="U369" s="13"/>
      <c r="V369" s="13"/>
      <c r="W369" s="13"/>
      <c r="X369" s="13"/>
      <c r="Y369" s="13"/>
      <c r="Z369" s="13"/>
    </row>
    <row r="370" spans="1:26" ht="15.75" customHeight="1" x14ac:dyDescent="0.2">
      <c r="A370" s="13"/>
      <c r="B370" s="13"/>
      <c r="C370" s="13"/>
      <c r="D370" s="13"/>
      <c r="E370" s="13"/>
      <c r="F370" s="13"/>
      <c r="G370" s="13"/>
      <c r="H370" s="13"/>
      <c r="I370" s="13"/>
      <c r="J370" s="13"/>
      <c r="K370" s="13"/>
      <c r="L370" s="13"/>
      <c r="M370" s="13"/>
      <c r="N370" s="13"/>
      <c r="O370" s="13"/>
      <c r="P370" s="13"/>
      <c r="Q370" s="13"/>
      <c r="R370" s="13"/>
      <c r="S370" s="13"/>
      <c r="T370" s="13"/>
      <c r="U370" s="13"/>
      <c r="V370" s="13"/>
      <c r="W370" s="13"/>
      <c r="X370" s="13"/>
      <c r="Y370" s="13"/>
      <c r="Z370" s="13"/>
    </row>
    <row r="371" spans="1:26" ht="15.75" customHeight="1" x14ac:dyDescent="0.2">
      <c r="A371" s="13"/>
      <c r="B371" s="13"/>
      <c r="C371" s="13"/>
      <c r="D371" s="13"/>
      <c r="E371" s="13"/>
      <c r="F371" s="13"/>
      <c r="G371" s="13"/>
      <c r="H371" s="13"/>
      <c r="I371" s="13"/>
      <c r="J371" s="13"/>
      <c r="K371" s="13"/>
      <c r="L371" s="13"/>
      <c r="M371" s="13"/>
      <c r="N371" s="13"/>
      <c r="O371" s="13"/>
      <c r="P371" s="13"/>
      <c r="Q371" s="13"/>
      <c r="R371" s="13"/>
      <c r="S371" s="13"/>
      <c r="T371" s="13"/>
      <c r="U371" s="13"/>
      <c r="V371" s="13"/>
      <c r="W371" s="13"/>
      <c r="X371" s="13"/>
      <c r="Y371" s="13"/>
      <c r="Z371" s="13"/>
    </row>
    <row r="372" spans="1:26" ht="15.75" customHeight="1" x14ac:dyDescent="0.2">
      <c r="A372" s="13"/>
      <c r="B372" s="13"/>
      <c r="C372" s="13"/>
      <c r="D372" s="13"/>
      <c r="E372" s="13"/>
      <c r="F372" s="13"/>
      <c r="G372" s="13"/>
      <c r="H372" s="13"/>
      <c r="I372" s="13"/>
      <c r="J372" s="13"/>
      <c r="K372" s="13"/>
      <c r="L372" s="13"/>
      <c r="M372" s="13"/>
      <c r="N372" s="13"/>
      <c r="O372" s="13"/>
      <c r="P372" s="13"/>
      <c r="Q372" s="13"/>
      <c r="R372" s="13"/>
      <c r="S372" s="13"/>
      <c r="T372" s="13"/>
      <c r="U372" s="13"/>
      <c r="V372" s="13"/>
      <c r="W372" s="13"/>
      <c r="X372" s="13"/>
      <c r="Y372" s="13"/>
      <c r="Z372" s="13"/>
    </row>
    <row r="373" spans="1:26" ht="15.75" customHeight="1" x14ac:dyDescent="0.2">
      <c r="A373" s="13"/>
      <c r="B373" s="13"/>
      <c r="C373" s="13"/>
      <c r="D373" s="13"/>
      <c r="E373" s="13"/>
      <c r="F373" s="13"/>
      <c r="G373" s="13"/>
      <c r="H373" s="13"/>
      <c r="I373" s="13"/>
      <c r="J373" s="13"/>
      <c r="K373" s="13"/>
      <c r="L373" s="13"/>
      <c r="M373" s="13"/>
      <c r="N373" s="13"/>
      <c r="O373" s="13"/>
      <c r="P373" s="13"/>
      <c r="Q373" s="13"/>
      <c r="R373" s="13"/>
      <c r="S373" s="13"/>
      <c r="T373" s="13"/>
      <c r="U373" s="13"/>
      <c r="V373" s="13"/>
      <c r="W373" s="13"/>
      <c r="X373" s="13"/>
      <c r="Y373" s="13"/>
      <c r="Z373" s="13"/>
    </row>
    <row r="374" spans="1:26" ht="15.75" customHeight="1" x14ac:dyDescent="0.2">
      <c r="A374" s="13"/>
      <c r="B374" s="13"/>
      <c r="C374" s="13"/>
      <c r="D374" s="13"/>
      <c r="E374" s="13"/>
      <c r="F374" s="13"/>
      <c r="G374" s="13"/>
      <c r="H374" s="13"/>
      <c r="I374" s="13"/>
      <c r="J374" s="13"/>
      <c r="K374" s="13"/>
      <c r="L374" s="13"/>
      <c r="M374" s="13"/>
      <c r="N374" s="13"/>
      <c r="O374" s="13"/>
      <c r="P374" s="13"/>
      <c r="Q374" s="13"/>
      <c r="R374" s="13"/>
      <c r="S374" s="13"/>
      <c r="T374" s="13"/>
      <c r="U374" s="13"/>
      <c r="V374" s="13"/>
      <c r="W374" s="13"/>
      <c r="X374" s="13"/>
      <c r="Y374" s="13"/>
      <c r="Z374" s="13"/>
    </row>
    <row r="375" spans="1:26" ht="15.75" customHeight="1" x14ac:dyDescent="0.2">
      <c r="A375" s="13"/>
      <c r="B375" s="13"/>
      <c r="C375" s="13"/>
      <c r="D375" s="13"/>
      <c r="E375" s="13"/>
      <c r="F375" s="13"/>
      <c r="G375" s="13"/>
      <c r="H375" s="13"/>
      <c r="I375" s="13"/>
      <c r="J375" s="13"/>
      <c r="K375" s="13"/>
      <c r="L375" s="13"/>
      <c r="M375" s="13"/>
      <c r="N375" s="13"/>
      <c r="O375" s="13"/>
      <c r="P375" s="13"/>
      <c r="Q375" s="13"/>
      <c r="R375" s="13"/>
      <c r="S375" s="13"/>
      <c r="T375" s="13"/>
      <c r="U375" s="13"/>
      <c r="V375" s="13"/>
      <c r="W375" s="13"/>
      <c r="X375" s="13"/>
      <c r="Y375" s="13"/>
      <c r="Z375" s="13"/>
    </row>
    <row r="376" spans="1:26" ht="15.75" customHeight="1" x14ac:dyDescent="0.2">
      <c r="A376" s="13"/>
      <c r="B376" s="13"/>
      <c r="C376" s="13"/>
      <c r="D376" s="13"/>
      <c r="E376" s="13"/>
      <c r="F376" s="13"/>
      <c r="G376" s="13"/>
      <c r="H376" s="13"/>
      <c r="I376" s="13"/>
      <c r="J376" s="13"/>
      <c r="K376" s="13"/>
      <c r="L376" s="13"/>
      <c r="M376" s="13"/>
      <c r="N376" s="13"/>
      <c r="O376" s="13"/>
      <c r="P376" s="13"/>
      <c r="Q376" s="13"/>
      <c r="R376" s="13"/>
      <c r="S376" s="13"/>
      <c r="T376" s="13"/>
      <c r="U376" s="13"/>
      <c r="V376" s="13"/>
      <c r="W376" s="13"/>
      <c r="X376" s="13"/>
      <c r="Y376" s="13"/>
      <c r="Z376" s="13"/>
    </row>
    <row r="377" spans="1:26" ht="15.75" customHeight="1" x14ac:dyDescent="0.2">
      <c r="A377" s="13"/>
      <c r="B377" s="13"/>
      <c r="C377" s="13"/>
      <c r="D377" s="13"/>
      <c r="E377" s="13"/>
      <c r="F377" s="13"/>
      <c r="G377" s="13"/>
      <c r="H377" s="13"/>
      <c r="I377" s="13"/>
      <c r="J377" s="13"/>
      <c r="K377" s="13"/>
      <c r="L377" s="13"/>
      <c r="M377" s="13"/>
      <c r="N377" s="13"/>
      <c r="O377" s="13"/>
      <c r="P377" s="13"/>
      <c r="Q377" s="13"/>
      <c r="R377" s="13"/>
      <c r="S377" s="13"/>
      <c r="T377" s="13"/>
      <c r="U377" s="13"/>
      <c r="V377" s="13"/>
      <c r="W377" s="13"/>
      <c r="X377" s="13"/>
      <c r="Y377" s="13"/>
      <c r="Z377" s="13"/>
    </row>
    <row r="378" spans="1:26" ht="15.75" customHeight="1" x14ac:dyDescent="0.2">
      <c r="A378" s="13"/>
      <c r="B378" s="13"/>
      <c r="C378" s="13"/>
      <c r="D378" s="13"/>
      <c r="E378" s="13"/>
      <c r="F378" s="13"/>
      <c r="G378" s="13"/>
      <c r="H378" s="13"/>
      <c r="I378" s="13"/>
      <c r="J378" s="13"/>
      <c r="K378" s="13"/>
      <c r="L378" s="13"/>
      <c r="M378" s="13"/>
      <c r="N378" s="13"/>
      <c r="O378" s="13"/>
      <c r="P378" s="13"/>
      <c r="Q378" s="13"/>
      <c r="R378" s="13"/>
      <c r="S378" s="13"/>
      <c r="T378" s="13"/>
      <c r="U378" s="13"/>
      <c r="V378" s="13"/>
      <c r="W378" s="13"/>
      <c r="X378" s="13"/>
      <c r="Y378" s="13"/>
      <c r="Z378" s="13"/>
    </row>
    <row r="379" spans="1:26" ht="15.75" customHeight="1" x14ac:dyDescent="0.2">
      <c r="A379" s="13"/>
      <c r="B379" s="13"/>
      <c r="C379" s="13"/>
      <c r="D379" s="13"/>
      <c r="E379" s="13"/>
      <c r="F379" s="13"/>
      <c r="G379" s="13"/>
      <c r="H379" s="13"/>
      <c r="I379" s="13"/>
      <c r="J379" s="13"/>
      <c r="K379" s="13"/>
      <c r="L379" s="13"/>
      <c r="M379" s="13"/>
      <c r="N379" s="13"/>
      <c r="O379" s="13"/>
      <c r="P379" s="13"/>
      <c r="Q379" s="13"/>
      <c r="R379" s="13"/>
      <c r="S379" s="13"/>
      <c r="T379" s="13"/>
      <c r="U379" s="13"/>
      <c r="V379" s="13"/>
      <c r="W379" s="13"/>
      <c r="X379" s="13"/>
      <c r="Y379" s="13"/>
      <c r="Z379" s="13"/>
    </row>
    <row r="380" spans="1:26" ht="15.75" customHeight="1" x14ac:dyDescent="0.2">
      <c r="A380" s="13"/>
      <c r="B380" s="13"/>
      <c r="C380" s="13"/>
      <c r="D380" s="13"/>
      <c r="E380" s="13"/>
      <c r="F380" s="13"/>
      <c r="G380" s="13"/>
      <c r="H380" s="13"/>
      <c r="I380" s="13"/>
      <c r="J380" s="13"/>
      <c r="K380" s="13"/>
      <c r="L380" s="13"/>
      <c r="M380" s="13"/>
      <c r="N380" s="13"/>
      <c r="O380" s="13"/>
      <c r="P380" s="13"/>
      <c r="Q380" s="13"/>
      <c r="R380" s="13"/>
      <c r="S380" s="13"/>
      <c r="T380" s="13"/>
      <c r="U380" s="13"/>
      <c r="V380" s="13"/>
      <c r="W380" s="13"/>
      <c r="X380" s="13"/>
      <c r="Y380" s="13"/>
      <c r="Z380" s="13"/>
    </row>
    <row r="381" spans="1:26" ht="15.75" customHeight="1" x14ac:dyDescent="0.2">
      <c r="A381" s="13"/>
      <c r="B381" s="13"/>
      <c r="C381" s="13"/>
      <c r="D381" s="13"/>
      <c r="E381" s="13"/>
      <c r="F381" s="13"/>
      <c r="G381" s="13"/>
      <c r="H381" s="13"/>
      <c r="I381" s="13"/>
      <c r="J381" s="13"/>
      <c r="K381" s="13"/>
      <c r="L381" s="13"/>
      <c r="M381" s="13"/>
      <c r="N381" s="13"/>
      <c r="O381" s="13"/>
      <c r="P381" s="13"/>
      <c r="Q381" s="13"/>
      <c r="R381" s="13"/>
      <c r="S381" s="13"/>
      <c r="T381" s="13"/>
      <c r="U381" s="13"/>
      <c r="V381" s="13"/>
      <c r="W381" s="13"/>
      <c r="X381" s="13"/>
      <c r="Y381" s="13"/>
      <c r="Z381" s="13"/>
    </row>
    <row r="382" spans="1:26" ht="15.75" customHeight="1" x14ac:dyDescent="0.2">
      <c r="A382" s="13"/>
      <c r="B382" s="13"/>
      <c r="C382" s="13"/>
      <c r="D382" s="13"/>
      <c r="E382" s="13"/>
      <c r="F382" s="13"/>
      <c r="G382" s="13"/>
      <c r="H382" s="13"/>
      <c r="I382" s="13"/>
      <c r="J382" s="13"/>
      <c r="K382" s="13"/>
      <c r="L382" s="13"/>
      <c r="M382" s="13"/>
      <c r="N382" s="13"/>
      <c r="O382" s="13"/>
      <c r="P382" s="13"/>
      <c r="Q382" s="13"/>
      <c r="R382" s="13"/>
      <c r="S382" s="13"/>
      <c r="T382" s="13"/>
      <c r="U382" s="13"/>
      <c r="V382" s="13"/>
      <c r="W382" s="13"/>
      <c r="X382" s="13"/>
      <c r="Y382" s="13"/>
      <c r="Z382" s="13"/>
    </row>
    <row r="383" spans="1:26" ht="15.75" customHeight="1" x14ac:dyDescent="0.2">
      <c r="A383" s="13"/>
      <c r="B383" s="13"/>
      <c r="C383" s="13"/>
      <c r="D383" s="13"/>
      <c r="E383" s="13"/>
      <c r="F383" s="13"/>
      <c r="G383" s="13"/>
      <c r="H383" s="13"/>
      <c r="I383" s="13"/>
      <c r="J383" s="13"/>
      <c r="K383" s="13"/>
      <c r="L383" s="13"/>
      <c r="M383" s="13"/>
      <c r="N383" s="13"/>
      <c r="O383" s="13"/>
      <c r="P383" s="13"/>
      <c r="Q383" s="13"/>
      <c r="R383" s="13"/>
      <c r="S383" s="13"/>
      <c r="T383" s="13"/>
      <c r="U383" s="13"/>
      <c r="V383" s="13"/>
      <c r="W383" s="13"/>
      <c r="X383" s="13"/>
      <c r="Y383" s="13"/>
      <c r="Z383" s="13"/>
    </row>
    <row r="384" spans="1:26" ht="15.75" customHeight="1" x14ac:dyDescent="0.2">
      <c r="A384" s="13"/>
      <c r="B384" s="13"/>
      <c r="C384" s="13"/>
      <c r="D384" s="13"/>
      <c r="E384" s="13"/>
      <c r="F384" s="13"/>
      <c r="G384" s="13"/>
      <c r="H384" s="13"/>
      <c r="I384" s="13"/>
      <c r="J384" s="13"/>
      <c r="K384" s="13"/>
      <c r="L384" s="13"/>
      <c r="M384" s="13"/>
      <c r="N384" s="13"/>
      <c r="O384" s="13"/>
      <c r="P384" s="13"/>
      <c r="Q384" s="13"/>
      <c r="R384" s="13"/>
      <c r="S384" s="13"/>
      <c r="T384" s="13"/>
      <c r="U384" s="13"/>
      <c r="V384" s="13"/>
      <c r="W384" s="13"/>
      <c r="X384" s="13"/>
      <c r="Y384" s="13"/>
      <c r="Z384" s="13"/>
    </row>
    <row r="385" spans="1:26" ht="15.75" customHeight="1" x14ac:dyDescent="0.2">
      <c r="A385" s="13"/>
      <c r="B385" s="13"/>
      <c r="C385" s="13"/>
      <c r="D385" s="13"/>
      <c r="E385" s="13"/>
      <c r="F385" s="13"/>
      <c r="G385" s="13"/>
      <c r="H385" s="13"/>
      <c r="I385" s="13"/>
      <c r="J385" s="13"/>
      <c r="K385" s="13"/>
      <c r="L385" s="13"/>
      <c r="M385" s="13"/>
      <c r="N385" s="13"/>
      <c r="O385" s="13"/>
      <c r="P385" s="13"/>
      <c r="Q385" s="13"/>
      <c r="R385" s="13"/>
      <c r="S385" s="13"/>
      <c r="T385" s="13"/>
      <c r="U385" s="13"/>
      <c r="V385" s="13"/>
      <c r="W385" s="13"/>
      <c r="X385" s="13"/>
      <c r="Y385" s="13"/>
      <c r="Z385" s="13"/>
    </row>
    <row r="386" spans="1:26" ht="15.75" customHeight="1" x14ac:dyDescent="0.2">
      <c r="A386" s="13"/>
      <c r="B386" s="13"/>
      <c r="C386" s="13"/>
      <c r="D386" s="13"/>
      <c r="E386" s="13"/>
      <c r="F386" s="13"/>
      <c r="G386" s="13"/>
      <c r="H386" s="13"/>
      <c r="I386" s="13"/>
      <c r="J386" s="13"/>
      <c r="K386" s="13"/>
      <c r="L386" s="13"/>
      <c r="M386" s="13"/>
      <c r="N386" s="13"/>
      <c r="O386" s="13"/>
      <c r="P386" s="13"/>
      <c r="Q386" s="13"/>
      <c r="R386" s="13"/>
      <c r="S386" s="13"/>
      <c r="T386" s="13"/>
      <c r="U386" s="13"/>
      <c r="V386" s="13"/>
      <c r="W386" s="13"/>
      <c r="X386" s="13"/>
      <c r="Y386" s="13"/>
      <c r="Z386" s="13"/>
    </row>
    <row r="387" spans="1:26" ht="15.75" customHeight="1" x14ac:dyDescent="0.2">
      <c r="A387" s="13"/>
      <c r="B387" s="13"/>
      <c r="C387" s="13"/>
      <c r="D387" s="13"/>
      <c r="E387" s="13"/>
      <c r="F387" s="13"/>
      <c r="G387" s="13"/>
      <c r="H387" s="13"/>
      <c r="I387" s="13"/>
      <c r="J387" s="13"/>
      <c r="K387" s="13"/>
      <c r="L387" s="13"/>
      <c r="M387" s="13"/>
      <c r="N387" s="13"/>
      <c r="O387" s="13"/>
      <c r="P387" s="13"/>
      <c r="Q387" s="13"/>
      <c r="R387" s="13"/>
      <c r="S387" s="13"/>
      <c r="T387" s="13"/>
      <c r="U387" s="13"/>
      <c r="V387" s="13"/>
      <c r="W387" s="13"/>
      <c r="X387" s="13"/>
      <c r="Y387" s="13"/>
      <c r="Z387" s="13"/>
    </row>
    <row r="388" spans="1:26" ht="15.75" customHeight="1" x14ac:dyDescent="0.2">
      <c r="A388" s="13"/>
      <c r="B388" s="13"/>
      <c r="C388" s="13"/>
      <c r="D388" s="13"/>
      <c r="E388" s="13"/>
      <c r="F388" s="13"/>
      <c r="G388" s="13"/>
      <c r="H388" s="13"/>
      <c r="I388" s="13"/>
      <c r="J388" s="13"/>
      <c r="K388" s="13"/>
      <c r="L388" s="13"/>
      <c r="M388" s="13"/>
      <c r="N388" s="13"/>
      <c r="O388" s="13"/>
      <c r="P388" s="13"/>
      <c r="Q388" s="13"/>
      <c r="R388" s="13"/>
      <c r="S388" s="13"/>
      <c r="T388" s="13"/>
      <c r="U388" s="13"/>
      <c r="V388" s="13"/>
      <c r="W388" s="13"/>
      <c r="X388" s="13"/>
      <c r="Y388" s="13"/>
      <c r="Z388" s="13"/>
    </row>
    <row r="389" spans="1:26" ht="15.75" customHeight="1" x14ac:dyDescent="0.2">
      <c r="A389" s="13"/>
      <c r="B389" s="13"/>
      <c r="C389" s="13"/>
      <c r="D389" s="13"/>
      <c r="E389" s="13"/>
      <c r="F389" s="13"/>
      <c r="G389" s="13"/>
      <c r="H389" s="13"/>
      <c r="I389" s="13"/>
      <c r="J389" s="13"/>
      <c r="K389" s="13"/>
      <c r="L389" s="13"/>
      <c r="M389" s="13"/>
      <c r="N389" s="13"/>
      <c r="O389" s="13"/>
      <c r="P389" s="13"/>
      <c r="Q389" s="13"/>
      <c r="R389" s="13"/>
      <c r="S389" s="13"/>
      <c r="T389" s="13"/>
      <c r="U389" s="13"/>
      <c r="V389" s="13"/>
      <c r="W389" s="13"/>
      <c r="X389" s="13"/>
      <c r="Y389" s="13"/>
      <c r="Z389" s="13"/>
    </row>
    <row r="390" spans="1:26" ht="15.75" customHeight="1" x14ac:dyDescent="0.2">
      <c r="A390" s="13"/>
      <c r="B390" s="13"/>
      <c r="C390" s="13"/>
      <c r="D390" s="13"/>
      <c r="E390" s="13"/>
      <c r="F390" s="13"/>
      <c r="G390" s="13"/>
      <c r="H390" s="13"/>
      <c r="I390" s="13"/>
      <c r="J390" s="13"/>
      <c r="K390" s="13"/>
      <c r="L390" s="13"/>
      <c r="M390" s="13"/>
      <c r="N390" s="13"/>
      <c r="O390" s="13"/>
      <c r="P390" s="13"/>
      <c r="Q390" s="13"/>
      <c r="R390" s="13"/>
      <c r="S390" s="13"/>
      <c r="T390" s="13"/>
      <c r="U390" s="13"/>
      <c r="V390" s="13"/>
      <c r="W390" s="13"/>
      <c r="X390" s="13"/>
      <c r="Y390" s="13"/>
      <c r="Z390" s="13"/>
    </row>
    <row r="391" spans="1:26" ht="15.75" customHeight="1" x14ac:dyDescent="0.2">
      <c r="A391" s="13"/>
      <c r="B391" s="13"/>
      <c r="C391" s="13"/>
      <c r="D391" s="13"/>
      <c r="E391" s="13"/>
      <c r="F391" s="13"/>
      <c r="G391" s="13"/>
      <c r="H391" s="13"/>
      <c r="I391" s="13"/>
      <c r="J391" s="13"/>
      <c r="K391" s="13"/>
      <c r="L391" s="13"/>
      <c r="M391" s="13"/>
      <c r="N391" s="13"/>
      <c r="O391" s="13"/>
      <c r="P391" s="13"/>
      <c r="Q391" s="13"/>
      <c r="R391" s="13"/>
      <c r="S391" s="13"/>
      <c r="T391" s="13"/>
      <c r="U391" s="13"/>
      <c r="V391" s="13"/>
      <c r="W391" s="13"/>
      <c r="X391" s="13"/>
      <c r="Y391" s="13"/>
      <c r="Z391" s="13"/>
    </row>
    <row r="392" spans="1:26" ht="15.75" customHeight="1" x14ac:dyDescent="0.2">
      <c r="A392" s="13"/>
      <c r="B392" s="13"/>
      <c r="C392" s="13"/>
      <c r="D392" s="13"/>
      <c r="E392" s="13"/>
      <c r="F392" s="13"/>
      <c r="G392" s="13"/>
      <c r="H392" s="13"/>
      <c r="I392" s="13"/>
      <c r="J392" s="13"/>
      <c r="K392" s="13"/>
      <c r="L392" s="13"/>
      <c r="M392" s="13"/>
      <c r="N392" s="13"/>
      <c r="O392" s="13"/>
      <c r="P392" s="13"/>
      <c r="Q392" s="13"/>
      <c r="R392" s="13"/>
      <c r="S392" s="13"/>
      <c r="T392" s="13"/>
      <c r="U392" s="13"/>
      <c r="V392" s="13"/>
      <c r="W392" s="13"/>
      <c r="X392" s="13"/>
      <c r="Y392" s="13"/>
      <c r="Z392" s="13"/>
    </row>
    <row r="393" spans="1:26" ht="15.75" customHeight="1" x14ac:dyDescent="0.2">
      <c r="A393" s="13"/>
      <c r="B393" s="13"/>
      <c r="C393" s="13"/>
      <c r="D393" s="13"/>
      <c r="E393" s="13"/>
      <c r="F393" s="13"/>
      <c r="G393" s="13"/>
      <c r="H393" s="13"/>
      <c r="I393" s="13"/>
      <c r="J393" s="13"/>
      <c r="K393" s="13"/>
      <c r="L393" s="13"/>
      <c r="M393" s="13"/>
      <c r="N393" s="13"/>
      <c r="O393" s="13"/>
      <c r="P393" s="13"/>
      <c r="Q393" s="13"/>
      <c r="R393" s="13"/>
      <c r="S393" s="13"/>
      <c r="T393" s="13"/>
      <c r="U393" s="13"/>
      <c r="V393" s="13"/>
      <c r="W393" s="13"/>
      <c r="X393" s="13"/>
      <c r="Y393" s="13"/>
      <c r="Z393" s="13"/>
    </row>
    <row r="394" spans="1:26" ht="15.75" customHeight="1" x14ac:dyDescent="0.2">
      <c r="A394" s="13"/>
      <c r="B394" s="13"/>
      <c r="C394" s="13"/>
      <c r="D394" s="13"/>
      <c r="E394" s="13"/>
      <c r="F394" s="13"/>
      <c r="G394" s="13"/>
      <c r="H394" s="13"/>
      <c r="I394" s="13"/>
      <c r="J394" s="13"/>
      <c r="K394" s="13"/>
      <c r="L394" s="13"/>
      <c r="M394" s="13"/>
      <c r="N394" s="13"/>
      <c r="O394" s="13"/>
      <c r="P394" s="13"/>
      <c r="Q394" s="13"/>
      <c r="R394" s="13"/>
      <c r="S394" s="13"/>
      <c r="T394" s="13"/>
      <c r="U394" s="13"/>
      <c r="V394" s="13"/>
      <c r="W394" s="13"/>
      <c r="X394" s="13"/>
      <c r="Y394" s="13"/>
      <c r="Z394" s="13"/>
    </row>
    <row r="395" spans="1:26" ht="15.75" customHeight="1" x14ac:dyDescent="0.2">
      <c r="A395" s="13"/>
      <c r="B395" s="13"/>
      <c r="C395" s="13"/>
      <c r="D395" s="13"/>
      <c r="E395" s="13"/>
      <c r="F395" s="13"/>
      <c r="G395" s="13"/>
      <c r="H395" s="13"/>
      <c r="I395" s="13"/>
      <c r="J395" s="13"/>
      <c r="K395" s="13"/>
      <c r="L395" s="13"/>
      <c r="M395" s="13"/>
      <c r="N395" s="13"/>
      <c r="O395" s="13"/>
      <c r="P395" s="13"/>
      <c r="Q395" s="13"/>
      <c r="R395" s="13"/>
      <c r="S395" s="13"/>
      <c r="T395" s="13"/>
      <c r="U395" s="13"/>
      <c r="V395" s="13"/>
      <c r="W395" s="13"/>
      <c r="X395" s="13"/>
      <c r="Y395" s="13"/>
      <c r="Z395" s="13"/>
    </row>
    <row r="396" spans="1:26" ht="15.75" customHeight="1" x14ac:dyDescent="0.2">
      <c r="A396" s="13"/>
      <c r="B396" s="13"/>
      <c r="C396" s="13"/>
      <c r="D396" s="13"/>
      <c r="E396" s="13"/>
      <c r="F396" s="13"/>
      <c r="G396" s="13"/>
      <c r="H396" s="13"/>
      <c r="I396" s="13"/>
      <c r="J396" s="13"/>
      <c r="K396" s="13"/>
      <c r="L396" s="13"/>
      <c r="M396" s="13"/>
      <c r="N396" s="13"/>
      <c r="O396" s="13"/>
      <c r="P396" s="13"/>
      <c r="Q396" s="13"/>
      <c r="R396" s="13"/>
      <c r="S396" s="13"/>
      <c r="T396" s="13"/>
      <c r="U396" s="13"/>
      <c r="V396" s="13"/>
      <c r="W396" s="13"/>
      <c r="X396" s="13"/>
      <c r="Y396" s="13"/>
      <c r="Z396" s="13"/>
    </row>
    <row r="397" spans="1:26" ht="15.75" customHeight="1" x14ac:dyDescent="0.2">
      <c r="A397" s="13"/>
      <c r="B397" s="13"/>
      <c r="C397" s="13"/>
      <c r="D397" s="13"/>
      <c r="E397" s="13"/>
      <c r="F397" s="13"/>
      <c r="G397" s="13"/>
      <c r="H397" s="13"/>
      <c r="I397" s="13"/>
      <c r="J397" s="13"/>
      <c r="K397" s="13"/>
      <c r="L397" s="13"/>
      <c r="M397" s="13"/>
      <c r="N397" s="13"/>
      <c r="O397" s="13"/>
      <c r="P397" s="13"/>
      <c r="Q397" s="13"/>
      <c r="R397" s="13"/>
      <c r="S397" s="13"/>
      <c r="T397" s="13"/>
      <c r="U397" s="13"/>
      <c r="V397" s="13"/>
      <c r="W397" s="13"/>
      <c r="X397" s="13"/>
      <c r="Y397" s="13"/>
      <c r="Z397" s="13"/>
    </row>
    <row r="398" spans="1:26" ht="15.75" customHeight="1" x14ac:dyDescent="0.2">
      <c r="A398" s="13"/>
      <c r="B398" s="13"/>
      <c r="C398" s="13"/>
      <c r="D398" s="13"/>
      <c r="E398" s="13"/>
      <c r="F398" s="13"/>
      <c r="G398" s="13"/>
      <c r="H398" s="13"/>
      <c r="I398" s="13"/>
      <c r="J398" s="13"/>
      <c r="K398" s="13"/>
      <c r="L398" s="13"/>
      <c r="M398" s="13"/>
      <c r="N398" s="13"/>
      <c r="O398" s="13"/>
      <c r="P398" s="13"/>
      <c r="Q398" s="13"/>
      <c r="R398" s="13"/>
      <c r="S398" s="13"/>
      <c r="T398" s="13"/>
      <c r="U398" s="13"/>
      <c r="V398" s="13"/>
      <c r="W398" s="13"/>
      <c r="X398" s="13"/>
      <c r="Y398" s="13"/>
      <c r="Z398" s="13"/>
    </row>
    <row r="399" spans="1:26" ht="15.75" customHeight="1" x14ac:dyDescent="0.2">
      <c r="A399" s="13"/>
      <c r="B399" s="13"/>
      <c r="C399" s="13"/>
      <c r="D399" s="13"/>
      <c r="E399" s="13"/>
      <c r="F399" s="13"/>
      <c r="G399" s="13"/>
      <c r="H399" s="13"/>
      <c r="I399" s="13"/>
      <c r="J399" s="13"/>
      <c r="K399" s="13"/>
      <c r="L399" s="13"/>
      <c r="M399" s="13"/>
      <c r="N399" s="13"/>
      <c r="O399" s="13"/>
      <c r="P399" s="13"/>
      <c r="Q399" s="13"/>
      <c r="R399" s="13"/>
      <c r="S399" s="13"/>
      <c r="T399" s="13"/>
      <c r="U399" s="13"/>
      <c r="V399" s="13"/>
      <c r="W399" s="13"/>
      <c r="X399" s="13"/>
      <c r="Y399" s="13"/>
      <c r="Z399" s="13"/>
    </row>
    <row r="400" spans="1:26" ht="15.75" customHeight="1" x14ac:dyDescent="0.2">
      <c r="A400" s="13"/>
      <c r="B400" s="13"/>
      <c r="C400" s="13"/>
      <c r="D400" s="13"/>
      <c r="E400" s="13"/>
      <c r="F400" s="13"/>
      <c r="G400" s="13"/>
      <c r="H400" s="13"/>
      <c r="I400" s="13"/>
      <c r="J400" s="13"/>
      <c r="K400" s="13"/>
      <c r="L400" s="13"/>
      <c r="M400" s="13"/>
      <c r="N400" s="13"/>
      <c r="O400" s="13"/>
      <c r="P400" s="13"/>
      <c r="Q400" s="13"/>
      <c r="R400" s="13"/>
      <c r="S400" s="13"/>
      <c r="T400" s="13"/>
      <c r="U400" s="13"/>
      <c r="V400" s="13"/>
      <c r="W400" s="13"/>
      <c r="X400" s="13"/>
      <c r="Y400" s="13"/>
      <c r="Z400" s="13"/>
    </row>
    <row r="401" spans="1:26" ht="15.75" customHeight="1" x14ac:dyDescent="0.2">
      <c r="A401" s="13"/>
      <c r="B401" s="13"/>
      <c r="C401" s="13"/>
      <c r="D401" s="13"/>
      <c r="E401" s="13"/>
      <c r="F401" s="13"/>
      <c r="G401" s="13"/>
      <c r="H401" s="13"/>
      <c r="I401" s="13"/>
      <c r="J401" s="13"/>
      <c r="K401" s="13"/>
      <c r="L401" s="13"/>
      <c r="M401" s="13"/>
      <c r="N401" s="13"/>
      <c r="O401" s="13"/>
      <c r="P401" s="13"/>
      <c r="Q401" s="13"/>
      <c r="R401" s="13"/>
      <c r="S401" s="13"/>
      <c r="T401" s="13"/>
      <c r="U401" s="13"/>
      <c r="V401" s="13"/>
      <c r="W401" s="13"/>
      <c r="X401" s="13"/>
      <c r="Y401" s="13"/>
      <c r="Z401" s="13"/>
    </row>
    <row r="402" spans="1:26" ht="15.75" customHeight="1" x14ac:dyDescent="0.2"/>
    <row r="403" spans="1:26" ht="15.75" customHeight="1" x14ac:dyDescent="0.2"/>
    <row r="404" spans="1:26" ht="15.75" customHeight="1" x14ac:dyDescent="0.2"/>
    <row r="405" spans="1:26" ht="15.75" customHeight="1" x14ac:dyDescent="0.2"/>
    <row r="406" spans="1:26" ht="15.75" customHeight="1" x14ac:dyDescent="0.2"/>
    <row r="407" spans="1:26" ht="15.75" customHeight="1" x14ac:dyDescent="0.2"/>
    <row r="408" spans="1:26" ht="15.75" customHeight="1" x14ac:dyDescent="0.2"/>
    <row r="409" spans="1:26" ht="15.75" customHeight="1" x14ac:dyDescent="0.2"/>
    <row r="410" spans="1:26" ht="15.75" customHeight="1" x14ac:dyDescent="0.2"/>
    <row r="411" spans="1:26" ht="15.75" customHeight="1" x14ac:dyDescent="0.2"/>
    <row r="412" spans="1:26" ht="15.75" customHeight="1" x14ac:dyDescent="0.2"/>
    <row r="413" spans="1:26" ht="15.75" customHeight="1" x14ac:dyDescent="0.2"/>
    <row r="414" spans="1:26" ht="15.75" customHeight="1" x14ac:dyDescent="0.2"/>
    <row r="415" spans="1:26" ht="15.75" customHeight="1" x14ac:dyDescent="0.2"/>
    <row r="416" spans="1:2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</sheetData>
  <mergeCells count="63">
    <mergeCell ref="A201:L201"/>
    <mergeCell ref="A195:L195"/>
    <mergeCell ref="A196:L196"/>
    <mergeCell ref="A197:L197"/>
    <mergeCell ref="A198:L198"/>
    <mergeCell ref="A199:L199"/>
    <mergeCell ref="A200:L200"/>
    <mergeCell ref="A179:L179"/>
    <mergeCell ref="A180:L180"/>
    <mergeCell ref="A181:L181"/>
    <mergeCell ref="A194:L194"/>
    <mergeCell ref="A183:L183"/>
    <mergeCell ref="A184:L184"/>
    <mergeCell ref="A185:L185"/>
    <mergeCell ref="A186:L186"/>
    <mergeCell ref="A187:L187"/>
    <mergeCell ref="A188:L188"/>
    <mergeCell ref="A189:L189"/>
    <mergeCell ref="A190:L190"/>
    <mergeCell ref="A191:L191"/>
    <mergeCell ref="A192:L192"/>
    <mergeCell ref="A193:L193"/>
    <mergeCell ref="A182:L182"/>
    <mergeCell ref="Y6:Y7"/>
    <mergeCell ref="A172:L172"/>
    <mergeCell ref="A173:L173"/>
    <mergeCell ref="A174:L174"/>
    <mergeCell ref="A175:L175"/>
    <mergeCell ref="V6:W6"/>
    <mergeCell ref="X6:X7"/>
    <mergeCell ref="R6:R7"/>
    <mergeCell ref="S6:S7"/>
    <mergeCell ref="T6:U6"/>
    <mergeCell ref="I6:J6"/>
    <mergeCell ref="M6:M7"/>
    <mergeCell ref="A177:L177"/>
    <mergeCell ref="A178:L178"/>
    <mergeCell ref="F6:F7"/>
    <mergeCell ref="G6:G7"/>
    <mergeCell ref="H6:H7"/>
    <mergeCell ref="K6:L6"/>
    <mergeCell ref="A6:A7"/>
    <mergeCell ref="B6:B7"/>
    <mergeCell ref="C6:C7"/>
    <mergeCell ref="D6:D7"/>
    <mergeCell ref="E6:E7"/>
    <mergeCell ref="A176:L176"/>
    <mergeCell ref="F5:L5"/>
    <mergeCell ref="M5:S5"/>
    <mergeCell ref="T5:Y5"/>
    <mergeCell ref="A1:A3"/>
    <mergeCell ref="B1:AA1"/>
    <mergeCell ref="B2:AA2"/>
    <mergeCell ref="B3:AA3"/>
    <mergeCell ref="C4:AA4"/>
    <mergeCell ref="A5:B5"/>
    <mergeCell ref="C5:E5"/>
    <mergeCell ref="Z5:Z7"/>
    <mergeCell ref="AA5:AA7"/>
    <mergeCell ref="N6:N7"/>
    <mergeCell ref="O6:O7"/>
    <mergeCell ref="P6:P7"/>
    <mergeCell ref="Q6:Q7"/>
  </mergeCells>
  <conditionalFormatting sqref="AD1:AD3">
    <cfRule type="notContainsBlanks" dxfId="7" priority="1">
      <formula>LEN(TRIM(AD1))&gt;0</formula>
    </cfRule>
  </conditionalFormatting>
  <dataValidations count="5">
    <dataValidation type="list" allowBlank="1" sqref="P12:P95" xr:uid="{00000000-0002-0000-0400-000000000000}">
      <formula1>$AD$10:$AD$12</formula1>
    </dataValidation>
    <dataValidation type="list" allowBlank="1" sqref="H8:H9 H12:H162" xr:uid="{00000000-0002-0000-0400-000001000000}">
      <formula1>"SERVIÇO,CURSO,EVENTO,REUNIÃO,OUTROS"</formula1>
    </dataValidation>
    <dataValidation type="list" allowBlank="1" sqref="P8:P9 P96:P162" xr:uid="{00000000-0002-0000-0400-000002000000}">
      <formula1>$AD$8:$AD$10</formula1>
    </dataValidation>
    <dataValidation type="list" allowBlank="1" sqref="P163:P170" xr:uid="{00000000-0002-0000-0400-000003000000}">
      <formula1>$AD$8:$AD$17</formula1>
      <formula2>0</formula2>
    </dataValidation>
    <dataValidation type="list" allowBlank="1" sqref="H163:H170" xr:uid="{00000000-0002-0000-0400-000004000000}">
      <formula1>"SERVIÇO,CURSO,EVENTO,REUNIÃO,OUTROS"</formula1>
      <formula2>0</formula2>
    </dataValidation>
  </dataValidations>
  <pageMargins left="0.51180555555555496" right="0.51180555555555496" top="0.78749999999999998" bottom="0.78749999999999998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E942"/>
  <sheetViews>
    <sheetView zoomScaleNormal="100" workbookViewId="0">
      <pane xSplit="3" ySplit="7" topLeftCell="G8" activePane="bottomRight" state="frozen"/>
      <selection activeCell="E11" sqref="E11"/>
      <selection pane="topRight" activeCell="E11" sqref="E11"/>
      <selection pane="bottomLeft" activeCell="E11" sqref="E11"/>
      <selection pane="bottomRight" activeCell="A4" sqref="A4"/>
    </sheetView>
  </sheetViews>
  <sheetFormatPr defaultColWidth="12.625" defaultRowHeight="15" customHeight="1" x14ac:dyDescent="0.2"/>
  <cols>
    <col min="1" max="1" width="18.125" customWidth="1"/>
    <col min="2" max="2" width="15.625" customWidth="1"/>
    <col min="3" max="3" width="40.625" style="23" customWidth="1"/>
    <col min="4" max="4" width="14" customWidth="1"/>
    <col min="5" max="5" width="31.625" customWidth="1"/>
    <col min="6" max="6" width="63.75" customWidth="1"/>
    <col min="7" max="7" width="16.875" bestFit="1" customWidth="1"/>
    <col min="8" max="8" width="9.125" bestFit="1" customWidth="1"/>
    <col min="9" max="9" width="7.125" bestFit="1" customWidth="1"/>
    <col min="10" max="10" width="12.625" bestFit="1" customWidth="1"/>
    <col min="11" max="11" width="7.125" bestFit="1" customWidth="1"/>
    <col min="12" max="12" width="38.75" bestFit="1" customWidth="1"/>
    <col min="13" max="13" width="13.125" customWidth="1"/>
    <col min="14" max="14" width="15.625" customWidth="1"/>
    <col min="15" max="15" width="21.75" customWidth="1"/>
    <col min="16" max="16" width="18" customWidth="1"/>
    <col min="17" max="17" width="15.875" bestFit="1" customWidth="1"/>
    <col min="18" max="18" width="19.125" bestFit="1" customWidth="1"/>
    <col min="19" max="19" width="17.5" customWidth="1"/>
    <col min="20" max="20" width="15.5" customWidth="1"/>
    <col min="21" max="21" width="14.75" customWidth="1"/>
    <col min="22" max="22" width="13.125" customWidth="1"/>
    <col min="23" max="23" width="17.25" customWidth="1"/>
    <col min="24" max="24" width="17.5" customWidth="1"/>
    <col min="25" max="25" width="18" customWidth="1"/>
    <col min="26" max="26" width="19.375" customWidth="1"/>
    <col min="27" max="27" width="15.875" customWidth="1"/>
    <col min="28" max="29" width="13.125" customWidth="1"/>
  </cols>
  <sheetData>
    <row r="1" spans="1:31" ht="21" x14ac:dyDescent="0.35">
      <c r="A1" s="567"/>
      <c r="B1" s="569" t="s">
        <v>0</v>
      </c>
      <c r="C1" s="570"/>
      <c r="D1" s="570"/>
      <c r="E1" s="570"/>
      <c r="F1" s="570"/>
      <c r="G1" s="570"/>
      <c r="H1" s="570"/>
      <c r="I1" s="570"/>
      <c r="J1" s="570"/>
      <c r="K1" s="570"/>
      <c r="L1" s="570"/>
      <c r="M1" s="570"/>
      <c r="N1" s="570"/>
      <c r="O1" s="570"/>
      <c r="P1" s="570"/>
      <c r="Q1" s="570"/>
      <c r="R1" s="570"/>
      <c r="S1" s="570"/>
      <c r="T1" s="570"/>
      <c r="U1" s="570"/>
      <c r="V1" s="570"/>
      <c r="W1" s="570"/>
      <c r="X1" s="570"/>
      <c r="Y1" s="570"/>
      <c r="Z1" s="570"/>
      <c r="AA1" s="571"/>
      <c r="AB1" s="1"/>
      <c r="AC1" s="1"/>
      <c r="AD1" s="17" t="s">
        <v>46</v>
      </c>
    </row>
    <row r="2" spans="1:31" ht="21" x14ac:dyDescent="0.35">
      <c r="A2" s="568"/>
      <c r="B2" s="569" t="s">
        <v>73</v>
      </c>
      <c r="C2" s="569"/>
      <c r="D2" s="569"/>
      <c r="E2" s="569"/>
      <c r="F2" s="569"/>
      <c r="G2" s="569"/>
      <c r="H2" s="569"/>
      <c r="I2" s="569"/>
      <c r="J2" s="569"/>
      <c r="K2" s="569"/>
      <c r="L2" s="569"/>
      <c r="M2" s="569"/>
      <c r="N2" s="569"/>
      <c r="O2" s="569"/>
      <c r="P2" s="569"/>
      <c r="Q2" s="569"/>
      <c r="R2" s="569"/>
      <c r="S2" s="569"/>
      <c r="T2" s="569"/>
      <c r="U2" s="569"/>
      <c r="V2" s="569"/>
      <c r="W2" s="569"/>
      <c r="X2" s="569"/>
      <c r="Y2" s="569"/>
      <c r="Z2" s="569"/>
      <c r="AA2" s="569"/>
      <c r="AB2" s="1"/>
      <c r="AC2" s="1"/>
      <c r="AD2" s="17" t="s">
        <v>47</v>
      </c>
    </row>
    <row r="3" spans="1:31" ht="21" x14ac:dyDescent="0.35">
      <c r="A3" s="568"/>
      <c r="B3" s="569" t="s">
        <v>71</v>
      </c>
      <c r="C3" s="570"/>
      <c r="D3" s="570"/>
      <c r="E3" s="570"/>
      <c r="F3" s="570"/>
      <c r="G3" s="570"/>
      <c r="H3" s="570"/>
      <c r="I3" s="570"/>
      <c r="J3" s="570"/>
      <c r="K3" s="570"/>
      <c r="L3" s="570"/>
      <c r="M3" s="570"/>
      <c r="N3" s="570"/>
      <c r="O3" s="570"/>
      <c r="P3" s="570"/>
      <c r="Q3" s="570"/>
      <c r="R3" s="570"/>
      <c r="S3" s="570"/>
      <c r="T3" s="570"/>
      <c r="U3" s="570"/>
      <c r="V3" s="570"/>
      <c r="W3" s="570"/>
      <c r="X3" s="570"/>
      <c r="Y3" s="570"/>
      <c r="Z3" s="570"/>
      <c r="AA3" s="571"/>
      <c r="AB3" s="2"/>
      <c r="AC3" s="2"/>
      <c r="AD3" s="17" t="s">
        <v>48</v>
      </c>
    </row>
    <row r="4" spans="1:31" ht="15" customHeight="1" x14ac:dyDescent="0.25">
      <c r="A4" s="19" t="s">
        <v>1294</v>
      </c>
      <c r="B4" s="4"/>
      <c r="C4" s="572" t="s">
        <v>1</v>
      </c>
      <c r="D4" s="573"/>
      <c r="E4" s="573"/>
      <c r="F4" s="573"/>
      <c r="G4" s="573"/>
      <c r="H4" s="573"/>
      <c r="I4" s="573"/>
      <c r="J4" s="573"/>
      <c r="K4" s="573"/>
      <c r="L4" s="573"/>
      <c r="M4" s="573"/>
      <c r="N4" s="573"/>
      <c r="O4" s="573"/>
      <c r="P4" s="573"/>
      <c r="Q4" s="573"/>
      <c r="R4" s="573"/>
      <c r="S4" s="573"/>
      <c r="T4" s="573"/>
      <c r="U4" s="573"/>
      <c r="V4" s="573"/>
      <c r="W4" s="573"/>
      <c r="X4" s="573"/>
      <c r="Y4" s="573"/>
      <c r="Z4" s="573"/>
      <c r="AA4" s="574"/>
      <c r="AB4" s="2"/>
      <c r="AC4" s="2"/>
    </row>
    <row r="5" spans="1:31" ht="15.75" customHeight="1" x14ac:dyDescent="0.2">
      <c r="A5" s="578" t="s">
        <v>2</v>
      </c>
      <c r="B5" s="580"/>
      <c r="C5" s="578" t="s">
        <v>3</v>
      </c>
      <c r="D5" s="579"/>
      <c r="E5" s="580"/>
      <c r="F5" s="578" t="s">
        <v>4</v>
      </c>
      <c r="G5" s="579"/>
      <c r="H5" s="579"/>
      <c r="I5" s="579"/>
      <c r="J5" s="579"/>
      <c r="K5" s="579"/>
      <c r="L5" s="579"/>
      <c r="M5" s="578" t="s">
        <v>5</v>
      </c>
      <c r="N5" s="579"/>
      <c r="O5" s="579"/>
      <c r="P5" s="579"/>
      <c r="Q5" s="579"/>
      <c r="R5" s="579"/>
      <c r="S5" s="580"/>
      <c r="T5" s="578" t="s">
        <v>6</v>
      </c>
      <c r="U5" s="579"/>
      <c r="V5" s="579"/>
      <c r="W5" s="579"/>
      <c r="X5" s="579"/>
      <c r="Y5" s="580"/>
      <c r="Z5" s="575" t="s">
        <v>24</v>
      </c>
      <c r="AA5" s="575" t="s">
        <v>25</v>
      </c>
      <c r="AB5" s="5"/>
      <c r="AC5" s="5"/>
      <c r="AD5" s="5"/>
    </row>
    <row r="6" spans="1:31" ht="15.75" customHeight="1" x14ac:dyDescent="0.2">
      <c r="A6" s="575" t="s">
        <v>7</v>
      </c>
      <c r="B6" s="575" t="s">
        <v>8</v>
      </c>
      <c r="C6" s="575" t="s">
        <v>9</v>
      </c>
      <c r="D6" s="575" t="s">
        <v>10</v>
      </c>
      <c r="E6" s="575" t="s">
        <v>11</v>
      </c>
      <c r="F6" s="575" t="s">
        <v>26</v>
      </c>
      <c r="G6" s="575" t="s">
        <v>27</v>
      </c>
      <c r="H6" s="575" t="s">
        <v>28</v>
      </c>
      <c r="I6" s="578" t="s">
        <v>12</v>
      </c>
      <c r="J6" s="580"/>
      <c r="K6" s="582" t="s">
        <v>13</v>
      </c>
      <c r="L6" s="580"/>
      <c r="M6" s="575" t="s">
        <v>29</v>
      </c>
      <c r="N6" s="575" t="s">
        <v>30</v>
      </c>
      <c r="O6" s="575" t="s">
        <v>31</v>
      </c>
      <c r="P6" s="575" t="s">
        <v>32</v>
      </c>
      <c r="Q6" s="581" t="s">
        <v>33</v>
      </c>
      <c r="R6" s="581" t="s">
        <v>34</v>
      </c>
      <c r="S6" s="581" t="s">
        <v>35</v>
      </c>
      <c r="T6" s="582" t="s">
        <v>14</v>
      </c>
      <c r="U6" s="580"/>
      <c r="V6" s="582" t="s">
        <v>15</v>
      </c>
      <c r="W6" s="580"/>
      <c r="X6" s="575" t="s">
        <v>36</v>
      </c>
      <c r="Y6" s="581" t="s">
        <v>37</v>
      </c>
      <c r="Z6" s="576"/>
      <c r="AA6" s="576"/>
      <c r="AB6" s="5"/>
      <c r="AC6" s="5"/>
      <c r="AD6" s="5"/>
      <c r="AE6" s="5"/>
    </row>
    <row r="7" spans="1:31" ht="30" x14ac:dyDescent="0.2">
      <c r="A7" s="576"/>
      <c r="B7" s="576"/>
      <c r="C7" s="596"/>
      <c r="D7" s="576"/>
      <c r="E7" s="576"/>
      <c r="F7" s="576"/>
      <c r="G7" s="576"/>
      <c r="H7" s="576"/>
      <c r="I7" s="199" t="s">
        <v>38</v>
      </c>
      <c r="J7" s="199" t="s">
        <v>39</v>
      </c>
      <c r="K7" s="199" t="s">
        <v>40</v>
      </c>
      <c r="L7" s="198" t="s">
        <v>41</v>
      </c>
      <c r="M7" s="576"/>
      <c r="N7" s="576"/>
      <c r="O7" s="576"/>
      <c r="P7" s="576"/>
      <c r="Q7" s="576"/>
      <c r="R7" s="576"/>
      <c r="S7" s="576"/>
      <c r="T7" s="199" t="s">
        <v>42</v>
      </c>
      <c r="U7" s="198" t="s">
        <v>43</v>
      </c>
      <c r="V7" s="199" t="s">
        <v>44</v>
      </c>
      <c r="W7" s="198" t="s">
        <v>45</v>
      </c>
      <c r="X7" s="576"/>
      <c r="Y7" s="576"/>
      <c r="Z7" s="576"/>
      <c r="AA7" s="576"/>
      <c r="AB7" s="5"/>
      <c r="AC7" s="5"/>
      <c r="AD7" s="5"/>
      <c r="AE7" s="5"/>
    </row>
    <row r="8" spans="1:31" ht="71.25" x14ac:dyDescent="0.2">
      <c r="A8" s="248" t="s">
        <v>329</v>
      </c>
      <c r="B8" s="248" t="s">
        <v>329</v>
      </c>
      <c r="C8" s="362" t="s">
        <v>504</v>
      </c>
      <c r="D8" s="250" t="s">
        <v>492</v>
      </c>
      <c r="E8" s="248" t="s">
        <v>558</v>
      </c>
      <c r="F8" s="250" t="s">
        <v>559</v>
      </c>
      <c r="G8" s="250" t="s">
        <v>72</v>
      </c>
      <c r="H8" s="248" t="s">
        <v>72</v>
      </c>
      <c r="I8" s="248" t="s">
        <v>78</v>
      </c>
      <c r="J8" s="250" t="s">
        <v>79</v>
      </c>
      <c r="K8" s="248" t="s">
        <v>495</v>
      </c>
      <c r="L8" s="275" t="s">
        <v>507</v>
      </c>
      <c r="M8" s="276">
        <v>45089</v>
      </c>
      <c r="N8" s="276">
        <v>45092</v>
      </c>
      <c r="O8" s="276"/>
      <c r="P8" s="453"/>
      <c r="Q8" s="453">
        <v>0</v>
      </c>
      <c r="R8" s="453">
        <v>0</v>
      </c>
      <c r="S8" s="454">
        <f t="shared" ref="S8:S18" si="0">Q8+R8</f>
        <v>0</v>
      </c>
      <c r="T8" s="248">
        <v>3</v>
      </c>
      <c r="U8" s="453">
        <v>791.62</v>
      </c>
      <c r="V8" s="248">
        <v>1</v>
      </c>
      <c r="W8" s="453">
        <v>263.87</v>
      </c>
      <c r="X8" s="248">
        <v>0</v>
      </c>
      <c r="Y8" s="454">
        <f>(T8*U8)+(V8*W8)</f>
        <v>2638.73</v>
      </c>
      <c r="Z8" s="454">
        <f t="shared" ref="Z8:Z18" si="1">S8+Y8</f>
        <v>2638.73</v>
      </c>
      <c r="AA8" s="455"/>
      <c r="AB8" s="5"/>
      <c r="AC8" s="5"/>
      <c r="AE8" s="5"/>
    </row>
    <row r="9" spans="1:31" ht="28.5" x14ac:dyDescent="0.2">
      <c r="A9" s="248" t="s">
        <v>329</v>
      </c>
      <c r="B9" s="248" t="s">
        <v>329</v>
      </c>
      <c r="C9" s="261" t="s">
        <v>560</v>
      </c>
      <c r="D9" s="250" t="s">
        <v>561</v>
      </c>
      <c r="E9" s="250" t="s">
        <v>562</v>
      </c>
      <c r="F9" s="250" t="s">
        <v>563</v>
      </c>
      <c r="G9" s="250" t="s">
        <v>72</v>
      </c>
      <c r="H9" s="248" t="s">
        <v>72</v>
      </c>
      <c r="I9" s="248" t="s">
        <v>78</v>
      </c>
      <c r="J9" s="250" t="s">
        <v>79</v>
      </c>
      <c r="K9" s="248" t="s">
        <v>495</v>
      </c>
      <c r="L9" s="275" t="s">
        <v>507</v>
      </c>
      <c r="M9" s="276">
        <v>45089</v>
      </c>
      <c r="N9" s="276">
        <v>45092</v>
      </c>
      <c r="O9" s="276"/>
      <c r="P9" s="453"/>
      <c r="Q9" s="453">
        <v>0</v>
      </c>
      <c r="R9" s="453">
        <v>0</v>
      </c>
      <c r="S9" s="454">
        <f t="shared" si="0"/>
        <v>0</v>
      </c>
      <c r="T9" s="248">
        <v>3</v>
      </c>
      <c r="U9" s="453">
        <v>791.62</v>
      </c>
      <c r="V9" s="248">
        <v>1</v>
      </c>
      <c r="W9" s="453">
        <v>263.87</v>
      </c>
      <c r="X9" s="248">
        <v>0</v>
      </c>
      <c r="Y9" s="454">
        <f t="shared" ref="Y9:Y18" si="2">(T9*U9)+(V9*W9)</f>
        <v>2638.73</v>
      </c>
      <c r="Z9" s="454">
        <f t="shared" si="1"/>
        <v>2638.73</v>
      </c>
      <c r="AA9" s="455"/>
      <c r="AB9" s="5"/>
      <c r="AC9" s="5"/>
    </row>
    <row r="10" spans="1:31" ht="213.75" x14ac:dyDescent="0.2">
      <c r="A10" s="248" t="s">
        <v>329</v>
      </c>
      <c r="B10" s="248" t="s">
        <v>329</v>
      </c>
      <c r="C10" s="261" t="s">
        <v>564</v>
      </c>
      <c r="D10" s="250" t="s">
        <v>565</v>
      </c>
      <c r="E10" s="250" t="s">
        <v>566</v>
      </c>
      <c r="F10" s="250" t="s">
        <v>567</v>
      </c>
      <c r="G10" s="250" t="s">
        <v>72</v>
      </c>
      <c r="H10" s="248" t="s">
        <v>72</v>
      </c>
      <c r="I10" s="248" t="s">
        <v>78</v>
      </c>
      <c r="J10" s="250" t="s">
        <v>79</v>
      </c>
      <c r="K10" s="248" t="s">
        <v>495</v>
      </c>
      <c r="L10" s="275" t="s">
        <v>507</v>
      </c>
      <c r="M10" s="276">
        <v>45095</v>
      </c>
      <c r="N10" s="276">
        <v>45097</v>
      </c>
      <c r="O10" s="276"/>
      <c r="P10" s="453"/>
      <c r="Q10" s="453">
        <v>0</v>
      </c>
      <c r="R10" s="453">
        <v>0</v>
      </c>
      <c r="S10" s="454">
        <f t="shared" si="0"/>
        <v>0</v>
      </c>
      <c r="T10" s="248">
        <v>2</v>
      </c>
      <c r="U10" s="453">
        <v>791.62</v>
      </c>
      <c r="V10" s="248">
        <v>1</v>
      </c>
      <c r="W10" s="453">
        <v>263.87</v>
      </c>
      <c r="X10" s="248">
        <v>0</v>
      </c>
      <c r="Y10" s="454">
        <f t="shared" si="2"/>
        <v>1847.1100000000001</v>
      </c>
      <c r="Z10" s="454">
        <f t="shared" si="1"/>
        <v>1847.1100000000001</v>
      </c>
      <c r="AA10" s="248" t="s">
        <v>568</v>
      </c>
      <c r="AB10" s="13"/>
      <c r="AC10" s="13"/>
    </row>
    <row r="11" spans="1:31" ht="28.5" x14ac:dyDescent="0.2">
      <c r="A11" s="248" t="s">
        <v>329</v>
      </c>
      <c r="B11" s="248" t="s">
        <v>329</v>
      </c>
      <c r="C11" s="261" t="s">
        <v>508</v>
      </c>
      <c r="D11" s="250" t="s">
        <v>569</v>
      </c>
      <c r="E11" s="250" t="s">
        <v>570</v>
      </c>
      <c r="F11" s="250" t="s">
        <v>571</v>
      </c>
      <c r="G11" s="250" t="s">
        <v>72</v>
      </c>
      <c r="H11" s="248" t="s">
        <v>72</v>
      </c>
      <c r="I11" s="248" t="s">
        <v>78</v>
      </c>
      <c r="J11" s="250" t="s">
        <v>79</v>
      </c>
      <c r="K11" s="248" t="s">
        <v>495</v>
      </c>
      <c r="L11" s="275" t="s">
        <v>507</v>
      </c>
      <c r="M11" s="276">
        <v>45095</v>
      </c>
      <c r="N11" s="276">
        <v>45098</v>
      </c>
      <c r="O11" s="276"/>
      <c r="P11" s="453"/>
      <c r="Q11" s="453">
        <v>0</v>
      </c>
      <c r="R11" s="453">
        <v>0</v>
      </c>
      <c r="S11" s="454">
        <f t="shared" si="0"/>
        <v>0</v>
      </c>
      <c r="T11" s="248">
        <v>3</v>
      </c>
      <c r="U11" s="453">
        <v>791.62</v>
      </c>
      <c r="V11" s="248">
        <v>0</v>
      </c>
      <c r="W11" s="453">
        <v>0</v>
      </c>
      <c r="X11" s="248">
        <v>0</v>
      </c>
      <c r="Y11" s="454">
        <f t="shared" si="2"/>
        <v>2374.86</v>
      </c>
      <c r="Z11" s="454">
        <f t="shared" si="1"/>
        <v>2374.86</v>
      </c>
      <c r="AA11" s="248" t="s">
        <v>572</v>
      </c>
      <c r="AB11" s="13"/>
      <c r="AC11" s="13"/>
    </row>
    <row r="12" spans="1:31" ht="57" x14ac:dyDescent="0.2">
      <c r="A12" s="248" t="s">
        <v>329</v>
      </c>
      <c r="B12" s="248" t="s">
        <v>329</v>
      </c>
      <c r="C12" s="362" t="s">
        <v>537</v>
      </c>
      <c r="D12" s="248" t="s">
        <v>538</v>
      </c>
      <c r="E12" s="248" t="s">
        <v>573</v>
      </c>
      <c r="F12" s="248" t="s">
        <v>574</v>
      </c>
      <c r="G12" s="250" t="s">
        <v>72</v>
      </c>
      <c r="H12" s="248" t="s">
        <v>72</v>
      </c>
      <c r="I12" s="248" t="s">
        <v>78</v>
      </c>
      <c r="J12" s="250" t="s">
        <v>79</v>
      </c>
      <c r="K12" s="248" t="s">
        <v>495</v>
      </c>
      <c r="L12" s="275" t="s">
        <v>507</v>
      </c>
      <c r="M12" s="276" t="s">
        <v>575</v>
      </c>
      <c r="N12" s="276">
        <v>45097</v>
      </c>
      <c r="O12" s="276"/>
      <c r="P12" s="453"/>
      <c r="Q12" s="453">
        <v>0</v>
      </c>
      <c r="R12" s="453">
        <v>0</v>
      </c>
      <c r="S12" s="454">
        <f t="shared" si="0"/>
        <v>0</v>
      </c>
      <c r="T12" s="248">
        <v>1</v>
      </c>
      <c r="U12" s="453">
        <v>791.62</v>
      </c>
      <c r="V12" s="248">
        <v>1</v>
      </c>
      <c r="W12" s="453">
        <v>263.87</v>
      </c>
      <c r="X12" s="248">
        <v>0</v>
      </c>
      <c r="Y12" s="454">
        <f t="shared" si="2"/>
        <v>1055.49</v>
      </c>
      <c r="Z12" s="454">
        <f t="shared" si="1"/>
        <v>1055.49</v>
      </c>
      <c r="AA12" s="455"/>
      <c r="AB12" s="13"/>
      <c r="AC12" s="13"/>
    </row>
    <row r="13" spans="1:31" ht="28.5" x14ac:dyDescent="0.2">
      <c r="A13" s="248" t="s">
        <v>329</v>
      </c>
      <c r="B13" s="248" t="s">
        <v>329</v>
      </c>
      <c r="C13" s="362" t="s">
        <v>576</v>
      </c>
      <c r="D13" s="248" t="s">
        <v>577</v>
      </c>
      <c r="E13" s="248" t="s">
        <v>369</v>
      </c>
      <c r="F13" s="248" t="s">
        <v>578</v>
      </c>
      <c r="G13" s="250" t="s">
        <v>72</v>
      </c>
      <c r="H13" s="248" t="s">
        <v>72</v>
      </c>
      <c r="I13" s="248" t="s">
        <v>78</v>
      </c>
      <c r="J13" s="250" t="s">
        <v>79</v>
      </c>
      <c r="K13" s="248" t="s">
        <v>495</v>
      </c>
      <c r="L13" s="275" t="s">
        <v>507</v>
      </c>
      <c r="M13" s="276">
        <v>45104</v>
      </c>
      <c r="N13" s="276">
        <v>45107</v>
      </c>
      <c r="O13" s="276"/>
      <c r="P13" s="453"/>
      <c r="Q13" s="453">
        <v>0</v>
      </c>
      <c r="R13" s="453">
        <v>0</v>
      </c>
      <c r="S13" s="454">
        <f t="shared" si="0"/>
        <v>0</v>
      </c>
      <c r="T13" s="248">
        <v>3</v>
      </c>
      <c r="U13" s="453">
        <v>791.62</v>
      </c>
      <c r="V13" s="248">
        <v>1</v>
      </c>
      <c r="W13" s="453">
        <v>263.87</v>
      </c>
      <c r="X13" s="248">
        <v>0</v>
      </c>
      <c r="Y13" s="454">
        <f t="shared" si="2"/>
        <v>2638.73</v>
      </c>
      <c r="Z13" s="454">
        <f t="shared" si="1"/>
        <v>2638.73</v>
      </c>
      <c r="AA13" s="455"/>
      <c r="AB13" s="13"/>
      <c r="AC13" s="13"/>
    </row>
    <row r="14" spans="1:31" ht="28.5" x14ac:dyDescent="0.2">
      <c r="A14" s="248" t="s">
        <v>329</v>
      </c>
      <c r="B14" s="248" t="s">
        <v>691</v>
      </c>
      <c r="C14" s="362" t="s">
        <v>709</v>
      </c>
      <c r="D14" s="248">
        <v>3631893</v>
      </c>
      <c r="E14" s="248" t="s">
        <v>710</v>
      </c>
      <c r="F14" s="248" t="s">
        <v>711</v>
      </c>
      <c r="G14" s="261"/>
      <c r="H14" s="248" t="s">
        <v>696</v>
      </c>
      <c r="I14" s="248" t="s">
        <v>78</v>
      </c>
      <c r="J14" s="250" t="s">
        <v>79</v>
      </c>
      <c r="K14" s="248" t="s">
        <v>495</v>
      </c>
      <c r="L14" s="275" t="s">
        <v>507</v>
      </c>
      <c r="M14" s="276"/>
      <c r="N14" s="276"/>
      <c r="O14" s="276"/>
      <c r="P14" s="366"/>
      <c r="Q14" s="366">
        <v>0</v>
      </c>
      <c r="R14" s="366">
        <v>0</v>
      </c>
      <c r="S14" s="367">
        <f t="shared" si="0"/>
        <v>0</v>
      </c>
      <c r="T14" s="248">
        <v>1</v>
      </c>
      <c r="U14" s="366">
        <v>175.44</v>
      </c>
      <c r="V14" s="248">
        <v>1</v>
      </c>
      <c r="W14" s="366">
        <v>52.64</v>
      </c>
      <c r="X14" s="248">
        <v>0</v>
      </c>
      <c r="Y14" s="367">
        <f t="shared" si="2"/>
        <v>228.07999999999998</v>
      </c>
      <c r="Z14" s="367">
        <f t="shared" si="1"/>
        <v>228.07999999999998</v>
      </c>
      <c r="AA14" s="446"/>
      <c r="AB14" s="13"/>
      <c r="AC14" s="13"/>
    </row>
    <row r="15" spans="1:31" ht="28.5" x14ac:dyDescent="0.2">
      <c r="A15" s="248" t="s">
        <v>329</v>
      </c>
      <c r="B15" s="248" t="s">
        <v>691</v>
      </c>
      <c r="C15" s="362" t="s">
        <v>712</v>
      </c>
      <c r="D15" s="248">
        <v>3637905</v>
      </c>
      <c r="E15" s="248" t="s">
        <v>713</v>
      </c>
      <c r="F15" s="248" t="s">
        <v>711</v>
      </c>
      <c r="G15" s="261"/>
      <c r="H15" s="248" t="s">
        <v>696</v>
      </c>
      <c r="I15" s="248" t="s">
        <v>78</v>
      </c>
      <c r="J15" s="250" t="s">
        <v>79</v>
      </c>
      <c r="K15" s="248" t="s">
        <v>495</v>
      </c>
      <c r="L15" s="275" t="s">
        <v>507</v>
      </c>
      <c r="M15" s="276"/>
      <c r="N15" s="276"/>
      <c r="O15" s="276"/>
      <c r="P15" s="366"/>
      <c r="Q15" s="366">
        <v>0</v>
      </c>
      <c r="R15" s="366">
        <v>0</v>
      </c>
      <c r="S15" s="367">
        <f t="shared" si="0"/>
        <v>0</v>
      </c>
      <c r="T15" s="248">
        <v>3</v>
      </c>
      <c r="U15" s="366">
        <v>175.44</v>
      </c>
      <c r="V15" s="248">
        <v>0</v>
      </c>
      <c r="W15" s="366">
        <v>0</v>
      </c>
      <c r="X15" s="248">
        <v>0</v>
      </c>
      <c r="Y15" s="367">
        <f t="shared" si="2"/>
        <v>526.31999999999994</v>
      </c>
      <c r="Z15" s="367">
        <f t="shared" si="1"/>
        <v>526.31999999999994</v>
      </c>
      <c r="AA15" s="446"/>
      <c r="AB15" s="13"/>
      <c r="AC15" s="13"/>
    </row>
    <row r="16" spans="1:31" ht="28.5" x14ac:dyDescent="0.2">
      <c r="A16" s="248" t="s">
        <v>329</v>
      </c>
      <c r="B16" s="248" t="s">
        <v>691</v>
      </c>
      <c r="C16" s="362" t="s">
        <v>714</v>
      </c>
      <c r="D16" s="248">
        <v>3625044</v>
      </c>
      <c r="E16" s="248" t="s">
        <v>715</v>
      </c>
      <c r="F16" s="248" t="s">
        <v>716</v>
      </c>
      <c r="G16" s="261"/>
      <c r="H16" s="248" t="s">
        <v>696</v>
      </c>
      <c r="I16" s="248" t="s">
        <v>78</v>
      </c>
      <c r="J16" s="250" t="s">
        <v>79</v>
      </c>
      <c r="K16" s="248" t="s">
        <v>495</v>
      </c>
      <c r="L16" s="275" t="s">
        <v>507</v>
      </c>
      <c r="M16" s="276"/>
      <c r="N16" s="276"/>
      <c r="O16" s="276"/>
      <c r="P16" s="366"/>
      <c r="Q16" s="366">
        <v>0</v>
      </c>
      <c r="R16" s="366">
        <v>0</v>
      </c>
      <c r="S16" s="367">
        <f t="shared" si="0"/>
        <v>0</v>
      </c>
      <c r="T16" s="248">
        <v>1</v>
      </c>
      <c r="U16" s="366">
        <v>175.44</v>
      </c>
      <c r="V16" s="248">
        <v>1</v>
      </c>
      <c r="W16" s="366">
        <v>52.64</v>
      </c>
      <c r="X16" s="248">
        <v>0</v>
      </c>
      <c r="Y16" s="367">
        <f t="shared" si="2"/>
        <v>228.07999999999998</v>
      </c>
      <c r="Z16" s="367">
        <f t="shared" si="1"/>
        <v>228.07999999999998</v>
      </c>
      <c r="AA16" s="446"/>
      <c r="AB16" s="13"/>
      <c r="AC16" s="13"/>
    </row>
    <row r="17" spans="1:31" ht="28.5" x14ac:dyDescent="0.2">
      <c r="A17" s="248" t="s">
        <v>329</v>
      </c>
      <c r="B17" s="248" t="s">
        <v>691</v>
      </c>
      <c r="C17" s="362" t="s">
        <v>717</v>
      </c>
      <c r="D17" s="248">
        <v>39288405</v>
      </c>
      <c r="E17" s="248" t="s">
        <v>701</v>
      </c>
      <c r="F17" s="248" t="s">
        <v>716</v>
      </c>
      <c r="G17" s="261"/>
      <c r="H17" s="248" t="s">
        <v>696</v>
      </c>
      <c r="I17" s="248" t="s">
        <v>78</v>
      </c>
      <c r="J17" s="250" t="s">
        <v>79</v>
      </c>
      <c r="K17" s="248" t="s">
        <v>495</v>
      </c>
      <c r="L17" s="275" t="s">
        <v>507</v>
      </c>
      <c r="M17" s="276"/>
      <c r="N17" s="276"/>
      <c r="O17" s="276"/>
      <c r="P17" s="366"/>
      <c r="Q17" s="366">
        <v>0</v>
      </c>
      <c r="R17" s="366">
        <v>0</v>
      </c>
      <c r="S17" s="367">
        <f t="shared" si="0"/>
        <v>0</v>
      </c>
      <c r="T17" s="248">
        <v>1</v>
      </c>
      <c r="U17" s="366">
        <v>237.56</v>
      </c>
      <c r="V17" s="248">
        <v>1</v>
      </c>
      <c r="W17" s="366">
        <v>71.27</v>
      </c>
      <c r="X17" s="248">
        <v>0</v>
      </c>
      <c r="Y17" s="367">
        <f t="shared" si="2"/>
        <v>308.83</v>
      </c>
      <c r="Z17" s="367">
        <f t="shared" si="1"/>
        <v>308.83</v>
      </c>
      <c r="AA17" s="446"/>
      <c r="AB17" s="13"/>
      <c r="AC17" s="13"/>
    </row>
    <row r="18" spans="1:31" ht="14.25" x14ac:dyDescent="0.2">
      <c r="A18" s="248" t="s">
        <v>329</v>
      </c>
      <c r="B18" s="248" t="s">
        <v>691</v>
      </c>
      <c r="C18" s="362" t="s">
        <v>718</v>
      </c>
      <c r="D18" s="248">
        <v>4593880</v>
      </c>
      <c r="E18" s="248" t="s">
        <v>719</v>
      </c>
      <c r="F18" s="248" t="s">
        <v>720</v>
      </c>
      <c r="G18" s="261"/>
      <c r="H18" s="248" t="s">
        <v>696</v>
      </c>
      <c r="I18" s="248" t="s">
        <v>78</v>
      </c>
      <c r="J18" s="250" t="s">
        <v>79</v>
      </c>
      <c r="K18" s="248" t="s">
        <v>721</v>
      </c>
      <c r="L18" s="275" t="s">
        <v>722</v>
      </c>
      <c r="M18" s="276"/>
      <c r="N18" s="276"/>
      <c r="O18" s="276"/>
      <c r="P18" s="366"/>
      <c r="Q18" s="366">
        <v>0</v>
      </c>
      <c r="R18" s="366">
        <v>0</v>
      </c>
      <c r="S18" s="367">
        <f t="shared" si="0"/>
        <v>0</v>
      </c>
      <c r="T18" s="248">
        <v>2</v>
      </c>
      <c r="U18" s="366">
        <v>166.04</v>
      </c>
      <c r="V18" s="248">
        <v>1</v>
      </c>
      <c r="W18" s="366">
        <v>49.82</v>
      </c>
      <c r="X18" s="248">
        <v>0</v>
      </c>
      <c r="Y18" s="367">
        <f t="shared" si="2"/>
        <v>381.9</v>
      </c>
      <c r="Z18" s="367">
        <f t="shared" si="1"/>
        <v>381.9</v>
      </c>
      <c r="AA18" s="446"/>
      <c r="AB18" s="13"/>
      <c r="AC18" s="13"/>
      <c r="AD18" s="13"/>
      <c r="AE18" s="13"/>
    </row>
    <row r="19" spans="1:31" ht="28.5" x14ac:dyDescent="0.2">
      <c r="A19" s="411" t="s">
        <v>329</v>
      </c>
      <c r="B19" s="248" t="s">
        <v>330</v>
      </c>
      <c r="C19" s="383" t="s">
        <v>268</v>
      </c>
      <c r="D19" s="248" t="s">
        <v>269</v>
      </c>
      <c r="E19" s="248" t="s">
        <v>76</v>
      </c>
      <c r="F19" s="248" t="s">
        <v>109</v>
      </c>
      <c r="G19" s="261"/>
      <c r="H19" s="248"/>
      <c r="I19" s="248" t="s">
        <v>78</v>
      </c>
      <c r="J19" s="250" t="s">
        <v>79</v>
      </c>
      <c r="K19" s="248" t="s">
        <v>78</v>
      </c>
      <c r="L19" s="275" t="s">
        <v>270</v>
      </c>
      <c r="M19" s="276">
        <v>45091</v>
      </c>
      <c r="N19" s="276">
        <v>45091</v>
      </c>
      <c r="O19" s="276"/>
      <c r="P19" s="366"/>
      <c r="Q19" s="366">
        <v>0</v>
      </c>
      <c r="R19" s="366">
        <v>0</v>
      </c>
      <c r="S19" s="367">
        <f t="shared" ref="S19:S26" si="3">Q19+R19</f>
        <v>0</v>
      </c>
      <c r="T19" s="248">
        <v>0</v>
      </c>
      <c r="U19" s="366">
        <v>0</v>
      </c>
      <c r="V19" s="248">
        <v>1</v>
      </c>
      <c r="W19" s="366">
        <v>263.87</v>
      </c>
      <c r="X19" s="447">
        <v>0.5</v>
      </c>
      <c r="Y19" s="367">
        <f t="shared" ref="Y19:Y26" si="4">(T19*U19)+(V19*W19)</f>
        <v>263.87</v>
      </c>
      <c r="Z19" s="367">
        <f t="shared" ref="Z19:Z26" si="5">S19+Y19</f>
        <v>263.87</v>
      </c>
      <c r="AA19" s="248" t="s">
        <v>81</v>
      </c>
      <c r="AB19" s="13"/>
      <c r="AC19" s="13"/>
    </row>
    <row r="20" spans="1:31" ht="28.5" x14ac:dyDescent="0.2">
      <c r="A20" s="411" t="s">
        <v>329</v>
      </c>
      <c r="B20" s="248" t="s">
        <v>330</v>
      </c>
      <c r="C20" s="383" t="s">
        <v>195</v>
      </c>
      <c r="D20" s="348" t="s">
        <v>271</v>
      </c>
      <c r="E20" s="348" t="s">
        <v>76</v>
      </c>
      <c r="F20" s="248" t="s">
        <v>109</v>
      </c>
      <c r="G20" s="448"/>
      <c r="H20" s="348"/>
      <c r="I20" s="348" t="s">
        <v>78</v>
      </c>
      <c r="J20" s="449" t="s">
        <v>79</v>
      </c>
      <c r="K20" s="348" t="s">
        <v>78</v>
      </c>
      <c r="L20" s="450" t="s">
        <v>272</v>
      </c>
      <c r="M20" s="364">
        <v>45090</v>
      </c>
      <c r="N20" s="364">
        <v>45091</v>
      </c>
      <c r="O20" s="364"/>
      <c r="P20" s="365"/>
      <c r="Q20" s="366">
        <v>0</v>
      </c>
      <c r="R20" s="366">
        <v>0</v>
      </c>
      <c r="S20" s="367">
        <f t="shared" si="3"/>
        <v>0</v>
      </c>
      <c r="T20" s="248">
        <v>1</v>
      </c>
      <c r="U20" s="366">
        <v>527.75</v>
      </c>
      <c r="V20" s="248">
        <v>1</v>
      </c>
      <c r="W20" s="366">
        <v>263.87</v>
      </c>
      <c r="X20" s="248">
        <v>1.5</v>
      </c>
      <c r="Y20" s="367">
        <f t="shared" si="4"/>
        <v>791.62</v>
      </c>
      <c r="Z20" s="367">
        <f t="shared" si="5"/>
        <v>791.62</v>
      </c>
      <c r="AA20" s="248" t="s">
        <v>81</v>
      </c>
      <c r="AB20" s="13"/>
      <c r="AC20" s="13"/>
    </row>
    <row r="21" spans="1:31" ht="28.5" x14ac:dyDescent="0.2">
      <c r="A21" s="411" t="s">
        <v>329</v>
      </c>
      <c r="B21" s="248" t="s">
        <v>330</v>
      </c>
      <c r="C21" s="383" t="s">
        <v>135</v>
      </c>
      <c r="D21" s="348" t="s">
        <v>136</v>
      </c>
      <c r="E21" s="348" t="s">
        <v>76</v>
      </c>
      <c r="F21" s="248" t="s">
        <v>109</v>
      </c>
      <c r="G21" s="448"/>
      <c r="H21" s="348"/>
      <c r="I21" s="348" t="s">
        <v>78</v>
      </c>
      <c r="J21" s="449" t="s">
        <v>79</v>
      </c>
      <c r="K21" s="348" t="s">
        <v>78</v>
      </c>
      <c r="L21" s="450" t="s">
        <v>273</v>
      </c>
      <c r="M21" s="364">
        <v>45085</v>
      </c>
      <c r="N21" s="364">
        <v>45085</v>
      </c>
      <c r="O21" s="364"/>
      <c r="P21" s="365"/>
      <c r="Q21" s="366">
        <v>0</v>
      </c>
      <c r="R21" s="366">
        <v>0</v>
      </c>
      <c r="S21" s="367">
        <f t="shared" si="3"/>
        <v>0</v>
      </c>
      <c r="T21" s="248">
        <v>0</v>
      </c>
      <c r="U21" s="366">
        <v>0</v>
      </c>
      <c r="V21" s="248">
        <v>1</v>
      </c>
      <c r="W21" s="366">
        <v>263.87</v>
      </c>
      <c r="X21" s="248">
        <v>0.5</v>
      </c>
      <c r="Y21" s="367">
        <f t="shared" si="4"/>
        <v>263.87</v>
      </c>
      <c r="Z21" s="367">
        <f t="shared" si="5"/>
        <v>263.87</v>
      </c>
      <c r="AA21" s="248" t="s">
        <v>81</v>
      </c>
      <c r="AB21" s="13"/>
      <c r="AC21" s="13"/>
    </row>
    <row r="22" spans="1:31" ht="28.5" x14ac:dyDescent="0.2">
      <c r="A22" s="411" t="s">
        <v>329</v>
      </c>
      <c r="B22" s="248" t="s">
        <v>330</v>
      </c>
      <c r="C22" s="383" t="s">
        <v>130</v>
      </c>
      <c r="D22" s="348" t="s">
        <v>131</v>
      </c>
      <c r="E22" s="348" t="s">
        <v>76</v>
      </c>
      <c r="F22" s="248" t="s">
        <v>109</v>
      </c>
      <c r="G22" s="448"/>
      <c r="H22" s="348"/>
      <c r="I22" s="348" t="s">
        <v>78</v>
      </c>
      <c r="J22" s="449" t="s">
        <v>79</v>
      </c>
      <c r="K22" s="348" t="s">
        <v>78</v>
      </c>
      <c r="L22" s="450" t="s">
        <v>273</v>
      </c>
      <c r="M22" s="364">
        <v>45085</v>
      </c>
      <c r="N22" s="364">
        <v>45085</v>
      </c>
      <c r="O22" s="364"/>
      <c r="P22" s="365"/>
      <c r="Q22" s="366">
        <v>0</v>
      </c>
      <c r="R22" s="366">
        <v>0</v>
      </c>
      <c r="S22" s="367">
        <f t="shared" si="3"/>
        <v>0</v>
      </c>
      <c r="T22" s="248">
        <v>0</v>
      </c>
      <c r="U22" s="366">
        <v>0</v>
      </c>
      <c r="V22" s="248">
        <v>1</v>
      </c>
      <c r="W22" s="366">
        <v>263.87</v>
      </c>
      <c r="X22" s="248">
        <v>0.5</v>
      </c>
      <c r="Y22" s="367">
        <f t="shared" si="4"/>
        <v>263.87</v>
      </c>
      <c r="Z22" s="367">
        <f t="shared" si="5"/>
        <v>263.87</v>
      </c>
      <c r="AA22" s="248" t="s">
        <v>81</v>
      </c>
      <c r="AB22" s="13"/>
      <c r="AC22" s="13"/>
    </row>
    <row r="23" spans="1:31" ht="28.5" x14ac:dyDescent="0.2">
      <c r="A23" s="411" t="s">
        <v>329</v>
      </c>
      <c r="B23" s="248" t="s">
        <v>330</v>
      </c>
      <c r="C23" s="383" t="s">
        <v>238</v>
      </c>
      <c r="D23" s="348" t="s">
        <v>239</v>
      </c>
      <c r="E23" s="348" t="s">
        <v>76</v>
      </c>
      <c r="F23" s="248" t="s">
        <v>109</v>
      </c>
      <c r="G23" s="261"/>
      <c r="H23" s="248"/>
      <c r="I23" s="248" t="s">
        <v>78</v>
      </c>
      <c r="J23" s="250" t="s">
        <v>79</v>
      </c>
      <c r="K23" s="248" t="s">
        <v>78</v>
      </c>
      <c r="L23" s="275" t="s">
        <v>274</v>
      </c>
      <c r="M23" s="364">
        <v>45084</v>
      </c>
      <c r="N23" s="364">
        <v>45084</v>
      </c>
      <c r="O23" s="364"/>
      <c r="P23" s="365"/>
      <c r="Q23" s="366">
        <v>0</v>
      </c>
      <c r="R23" s="366">
        <v>0</v>
      </c>
      <c r="S23" s="367">
        <f t="shared" si="3"/>
        <v>0</v>
      </c>
      <c r="T23" s="248">
        <v>0</v>
      </c>
      <c r="U23" s="366">
        <v>0</v>
      </c>
      <c r="V23" s="248">
        <v>1</v>
      </c>
      <c r="W23" s="366">
        <v>263.87</v>
      </c>
      <c r="X23" s="248">
        <v>0.5</v>
      </c>
      <c r="Y23" s="367">
        <f t="shared" si="4"/>
        <v>263.87</v>
      </c>
      <c r="Z23" s="367">
        <f t="shared" si="5"/>
        <v>263.87</v>
      </c>
      <c r="AA23" s="248" t="s">
        <v>81</v>
      </c>
      <c r="AB23" s="13"/>
      <c r="AC23" s="13"/>
    </row>
    <row r="24" spans="1:31" ht="28.5" x14ac:dyDescent="0.2">
      <c r="A24" s="411" t="s">
        <v>329</v>
      </c>
      <c r="B24" s="248" t="s">
        <v>330</v>
      </c>
      <c r="C24" s="383" t="s">
        <v>240</v>
      </c>
      <c r="D24" s="348" t="s">
        <v>241</v>
      </c>
      <c r="E24" s="348" t="s">
        <v>76</v>
      </c>
      <c r="F24" s="248" t="s">
        <v>109</v>
      </c>
      <c r="G24" s="261"/>
      <c r="H24" s="248"/>
      <c r="I24" s="248" t="s">
        <v>78</v>
      </c>
      <c r="J24" s="250" t="s">
        <v>79</v>
      </c>
      <c r="K24" s="248" t="s">
        <v>78</v>
      </c>
      <c r="L24" s="275" t="s">
        <v>274</v>
      </c>
      <c r="M24" s="364">
        <v>45084</v>
      </c>
      <c r="N24" s="364">
        <v>45084</v>
      </c>
      <c r="O24" s="364"/>
      <c r="P24" s="365"/>
      <c r="Q24" s="366">
        <v>0</v>
      </c>
      <c r="R24" s="366">
        <v>0</v>
      </c>
      <c r="S24" s="367">
        <f t="shared" si="3"/>
        <v>0</v>
      </c>
      <c r="T24" s="248">
        <v>0</v>
      </c>
      <c r="U24" s="366">
        <v>0</v>
      </c>
      <c r="V24" s="248">
        <v>1</v>
      </c>
      <c r="W24" s="366">
        <v>263.87</v>
      </c>
      <c r="X24" s="248">
        <v>0.5</v>
      </c>
      <c r="Y24" s="367">
        <f t="shared" si="4"/>
        <v>263.87</v>
      </c>
      <c r="Z24" s="367">
        <f t="shared" si="5"/>
        <v>263.87</v>
      </c>
      <c r="AA24" s="248" t="s">
        <v>81</v>
      </c>
      <c r="AB24" s="13"/>
      <c r="AC24" s="13"/>
    </row>
    <row r="25" spans="1:31" ht="28.5" x14ac:dyDescent="0.2">
      <c r="A25" s="411" t="s">
        <v>329</v>
      </c>
      <c r="B25" s="248" t="s">
        <v>330</v>
      </c>
      <c r="C25" s="383" t="s">
        <v>255</v>
      </c>
      <c r="D25" s="348" t="s">
        <v>256</v>
      </c>
      <c r="E25" s="248" t="s">
        <v>76</v>
      </c>
      <c r="F25" s="248" t="s">
        <v>109</v>
      </c>
      <c r="G25" s="261"/>
      <c r="H25" s="248"/>
      <c r="I25" s="248" t="s">
        <v>78</v>
      </c>
      <c r="J25" s="250" t="s">
        <v>79</v>
      </c>
      <c r="K25" s="248" t="s">
        <v>78</v>
      </c>
      <c r="L25" s="275" t="s">
        <v>275</v>
      </c>
      <c r="M25" s="276">
        <v>45085</v>
      </c>
      <c r="N25" s="276">
        <v>45085</v>
      </c>
      <c r="O25" s="364"/>
      <c r="P25" s="365"/>
      <c r="Q25" s="366">
        <v>0</v>
      </c>
      <c r="R25" s="366">
        <v>0</v>
      </c>
      <c r="S25" s="367">
        <f t="shared" si="3"/>
        <v>0</v>
      </c>
      <c r="T25" s="248">
        <v>0</v>
      </c>
      <c r="U25" s="366">
        <v>0</v>
      </c>
      <c r="V25" s="248">
        <v>1</v>
      </c>
      <c r="W25" s="366">
        <v>263.87</v>
      </c>
      <c r="X25" s="248">
        <v>0.5</v>
      </c>
      <c r="Y25" s="367">
        <f t="shared" si="4"/>
        <v>263.87</v>
      </c>
      <c r="Z25" s="367">
        <f t="shared" si="5"/>
        <v>263.87</v>
      </c>
      <c r="AA25" s="248" t="s">
        <v>81</v>
      </c>
      <c r="AB25" s="13"/>
      <c r="AC25" s="13"/>
    </row>
    <row r="26" spans="1:31" ht="28.5" x14ac:dyDescent="0.2">
      <c r="A26" s="411" t="s">
        <v>329</v>
      </c>
      <c r="B26" s="248" t="s">
        <v>330</v>
      </c>
      <c r="C26" s="383" t="s">
        <v>138</v>
      </c>
      <c r="D26" s="348" t="s">
        <v>139</v>
      </c>
      <c r="E26" s="248" t="s">
        <v>76</v>
      </c>
      <c r="F26" s="248" t="s">
        <v>109</v>
      </c>
      <c r="G26" s="261"/>
      <c r="H26" s="248"/>
      <c r="I26" s="248" t="s">
        <v>78</v>
      </c>
      <c r="J26" s="250" t="s">
        <v>79</v>
      </c>
      <c r="K26" s="248" t="s">
        <v>78</v>
      </c>
      <c r="L26" s="275" t="s">
        <v>219</v>
      </c>
      <c r="M26" s="276">
        <v>45084</v>
      </c>
      <c r="N26" s="276">
        <v>45084</v>
      </c>
      <c r="O26" s="364"/>
      <c r="P26" s="365"/>
      <c r="Q26" s="366">
        <v>0</v>
      </c>
      <c r="R26" s="366">
        <v>0</v>
      </c>
      <c r="S26" s="367">
        <f t="shared" si="3"/>
        <v>0</v>
      </c>
      <c r="T26" s="248">
        <v>0</v>
      </c>
      <c r="U26" s="366">
        <v>0</v>
      </c>
      <c r="V26" s="248">
        <v>1</v>
      </c>
      <c r="W26" s="366">
        <v>263.87</v>
      </c>
      <c r="X26" s="248">
        <v>0.5</v>
      </c>
      <c r="Y26" s="367">
        <f t="shared" si="4"/>
        <v>263.87</v>
      </c>
      <c r="Z26" s="367">
        <f t="shared" si="5"/>
        <v>263.87</v>
      </c>
      <c r="AA26" s="248" t="s">
        <v>81</v>
      </c>
      <c r="AB26" s="13"/>
      <c r="AC26" s="13"/>
    </row>
    <row r="27" spans="1:31" ht="28.5" x14ac:dyDescent="0.2">
      <c r="A27" s="411" t="s">
        <v>329</v>
      </c>
      <c r="B27" s="248" t="s">
        <v>330</v>
      </c>
      <c r="C27" s="383" t="s">
        <v>82</v>
      </c>
      <c r="D27" s="348" t="s">
        <v>83</v>
      </c>
      <c r="E27" s="348" t="s">
        <v>76</v>
      </c>
      <c r="F27" s="248" t="s">
        <v>109</v>
      </c>
      <c r="G27" s="448"/>
      <c r="H27" s="348"/>
      <c r="I27" s="348" t="s">
        <v>78</v>
      </c>
      <c r="J27" s="449" t="s">
        <v>79</v>
      </c>
      <c r="K27" s="348" t="s">
        <v>78</v>
      </c>
      <c r="L27" s="450" t="s">
        <v>276</v>
      </c>
      <c r="M27" s="364" t="s">
        <v>277</v>
      </c>
      <c r="N27" s="364">
        <v>45086</v>
      </c>
      <c r="O27" s="364"/>
      <c r="P27" s="365"/>
      <c r="Q27" s="366">
        <v>0</v>
      </c>
      <c r="R27" s="366">
        <v>0</v>
      </c>
      <c r="S27" s="367">
        <f>Q27+R27</f>
        <v>0</v>
      </c>
      <c r="T27" s="248">
        <v>3</v>
      </c>
      <c r="U27" s="366">
        <v>527.75</v>
      </c>
      <c r="V27" s="248">
        <v>1</v>
      </c>
      <c r="W27" s="366">
        <v>263.87</v>
      </c>
      <c r="X27" s="248">
        <v>3.5</v>
      </c>
      <c r="Y27" s="367">
        <v>1847.12</v>
      </c>
      <c r="Z27" s="367">
        <v>1847.12</v>
      </c>
      <c r="AA27" s="248" t="s">
        <v>81</v>
      </c>
      <c r="AB27" s="13"/>
      <c r="AC27" s="13"/>
    </row>
    <row r="28" spans="1:31" ht="28.5" x14ac:dyDescent="0.2">
      <c r="A28" s="411" t="s">
        <v>329</v>
      </c>
      <c r="B28" s="248" t="s">
        <v>330</v>
      </c>
      <c r="C28" s="383" t="s">
        <v>141</v>
      </c>
      <c r="D28" s="348" t="s">
        <v>142</v>
      </c>
      <c r="E28" s="348" t="s">
        <v>76</v>
      </c>
      <c r="F28" s="248" t="s">
        <v>109</v>
      </c>
      <c r="G28" s="448"/>
      <c r="H28" s="348"/>
      <c r="I28" s="348" t="s">
        <v>78</v>
      </c>
      <c r="J28" s="449" t="s">
        <v>79</v>
      </c>
      <c r="K28" s="348" t="s">
        <v>78</v>
      </c>
      <c r="L28" s="450" t="s">
        <v>219</v>
      </c>
      <c r="M28" s="276">
        <v>45084</v>
      </c>
      <c r="N28" s="276">
        <v>45084</v>
      </c>
      <c r="O28" s="364"/>
      <c r="P28" s="365"/>
      <c r="Q28" s="366">
        <v>0</v>
      </c>
      <c r="R28" s="366">
        <v>0</v>
      </c>
      <c r="S28" s="367">
        <f t="shared" ref="S28:S32" si="6">Q28+R28</f>
        <v>0</v>
      </c>
      <c r="T28" s="248">
        <v>0</v>
      </c>
      <c r="U28" s="366">
        <v>0</v>
      </c>
      <c r="V28" s="248">
        <v>1</v>
      </c>
      <c r="W28" s="366">
        <v>263.87</v>
      </c>
      <c r="X28" s="248">
        <v>0.5</v>
      </c>
      <c r="Y28" s="367">
        <f t="shared" ref="Y28:Y32" si="7">(T28*U28)+(V28*W28)</f>
        <v>263.87</v>
      </c>
      <c r="Z28" s="367">
        <f t="shared" ref="Z28:Z32" si="8">S28+Y28</f>
        <v>263.87</v>
      </c>
      <c r="AA28" s="248" t="s">
        <v>81</v>
      </c>
      <c r="AB28" s="13"/>
      <c r="AC28" s="13"/>
    </row>
    <row r="29" spans="1:31" ht="28.5" x14ac:dyDescent="0.2">
      <c r="A29" s="411" t="s">
        <v>329</v>
      </c>
      <c r="B29" s="248" t="s">
        <v>330</v>
      </c>
      <c r="C29" s="383" t="s">
        <v>232</v>
      </c>
      <c r="D29" s="348" t="s">
        <v>233</v>
      </c>
      <c r="E29" s="248" t="s">
        <v>76</v>
      </c>
      <c r="F29" s="248" t="s">
        <v>109</v>
      </c>
      <c r="G29" s="261"/>
      <c r="H29" s="248"/>
      <c r="I29" s="248" t="s">
        <v>78</v>
      </c>
      <c r="J29" s="250" t="s">
        <v>79</v>
      </c>
      <c r="K29" s="248" t="s">
        <v>78</v>
      </c>
      <c r="L29" s="275" t="s">
        <v>170</v>
      </c>
      <c r="M29" s="276">
        <v>45084</v>
      </c>
      <c r="N29" s="276">
        <v>45084</v>
      </c>
      <c r="O29" s="364"/>
      <c r="P29" s="365"/>
      <c r="Q29" s="366">
        <v>0</v>
      </c>
      <c r="R29" s="366">
        <v>0</v>
      </c>
      <c r="S29" s="367">
        <f t="shared" si="6"/>
        <v>0</v>
      </c>
      <c r="T29" s="248">
        <v>0</v>
      </c>
      <c r="U29" s="366">
        <v>0</v>
      </c>
      <c r="V29" s="248">
        <v>1</v>
      </c>
      <c r="W29" s="366">
        <v>263.87</v>
      </c>
      <c r="X29" s="248">
        <v>0.5</v>
      </c>
      <c r="Y29" s="367">
        <f t="shared" si="7"/>
        <v>263.87</v>
      </c>
      <c r="Z29" s="367">
        <f t="shared" si="8"/>
        <v>263.87</v>
      </c>
      <c r="AA29" s="248" t="s">
        <v>81</v>
      </c>
      <c r="AB29" s="13"/>
      <c r="AC29" s="13"/>
    </row>
    <row r="30" spans="1:31" ht="28.5" x14ac:dyDescent="0.2">
      <c r="A30" s="411" t="s">
        <v>329</v>
      </c>
      <c r="B30" s="248" t="s">
        <v>330</v>
      </c>
      <c r="C30" s="383" t="s">
        <v>151</v>
      </c>
      <c r="D30" s="348" t="s">
        <v>152</v>
      </c>
      <c r="E30" s="248" t="s">
        <v>76</v>
      </c>
      <c r="F30" s="248" t="s">
        <v>109</v>
      </c>
      <c r="G30" s="261"/>
      <c r="H30" s="248"/>
      <c r="I30" s="248" t="s">
        <v>78</v>
      </c>
      <c r="J30" s="250" t="s">
        <v>79</v>
      </c>
      <c r="K30" s="248" t="s">
        <v>78</v>
      </c>
      <c r="L30" s="275" t="s">
        <v>275</v>
      </c>
      <c r="M30" s="276">
        <v>45085</v>
      </c>
      <c r="N30" s="276">
        <v>45085</v>
      </c>
      <c r="O30" s="364"/>
      <c r="P30" s="365"/>
      <c r="Q30" s="366">
        <v>0</v>
      </c>
      <c r="R30" s="366">
        <v>0</v>
      </c>
      <c r="S30" s="367">
        <f t="shared" si="6"/>
        <v>0</v>
      </c>
      <c r="T30" s="248">
        <v>0</v>
      </c>
      <c r="U30" s="366">
        <v>0</v>
      </c>
      <c r="V30" s="248">
        <v>1</v>
      </c>
      <c r="W30" s="366">
        <v>263.87</v>
      </c>
      <c r="X30" s="248">
        <v>0.5</v>
      </c>
      <c r="Y30" s="367">
        <f t="shared" si="7"/>
        <v>263.87</v>
      </c>
      <c r="Z30" s="367">
        <f t="shared" si="8"/>
        <v>263.87</v>
      </c>
      <c r="AA30" s="248" t="s">
        <v>81</v>
      </c>
      <c r="AB30" s="13"/>
      <c r="AC30" s="13"/>
    </row>
    <row r="31" spans="1:31" ht="28.5" x14ac:dyDescent="0.2">
      <c r="A31" s="411" t="s">
        <v>329</v>
      </c>
      <c r="B31" s="248" t="s">
        <v>330</v>
      </c>
      <c r="C31" s="383" t="s">
        <v>278</v>
      </c>
      <c r="D31" s="348" t="s">
        <v>279</v>
      </c>
      <c r="E31" s="248" t="s">
        <v>76</v>
      </c>
      <c r="F31" s="248" t="s">
        <v>109</v>
      </c>
      <c r="G31" s="261"/>
      <c r="H31" s="248"/>
      <c r="I31" s="248" t="s">
        <v>78</v>
      </c>
      <c r="J31" s="250" t="s">
        <v>79</v>
      </c>
      <c r="K31" s="248" t="s">
        <v>78</v>
      </c>
      <c r="L31" s="275" t="s">
        <v>280</v>
      </c>
      <c r="M31" s="276">
        <v>45083</v>
      </c>
      <c r="N31" s="276">
        <v>45084</v>
      </c>
      <c r="O31" s="364"/>
      <c r="P31" s="365"/>
      <c r="Q31" s="366">
        <v>0</v>
      </c>
      <c r="R31" s="366">
        <v>0</v>
      </c>
      <c r="S31" s="367">
        <f t="shared" si="6"/>
        <v>0</v>
      </c>
      <c r="T31" s="248">
        <v>0</v>
      </c>
      <c r="U31" s="366">
        <v>0</v>
      </c>
      <c r="V31" s="248">
        <v>2</v>
      </c>
      <c r="W31" s="366">
        <v>263.87</v>
      </c>
      <c r="X31" s="447">
        <v>1</v>
      </c>
      <c r="Y31" s="367">
        <f t="shared" si="7"/>
        <v>527.74</v>
      </c>
      <c r="Z31" s="367">
        <f t="shared" si="8"/>
        <v>527.74</v>
      </c>
      <c r="AA31" s="248" t="s">
        <v>81</v>
      </c>
      <c r="AB31" s="13"/>
      <c r="AC31" s="13"/>
    </row>
    <row r="32" spans="1:31" ht="28.5" x14ac:dyDescent="0.2">
      <c r="A32" s="411" t="s">
        <v>329</v>
      </c>
      <c r="B32" s="248" t="s">
        <v>330</v>
      </c>
      <c r="C32" s="383" t="s">
        <v>234</v>
      </c>
      <c r="D32" s="348" t="s">
        <v>235</v>
      </c>
      <c r="E32" s="248" t="s">
        <v>76</v>
      </c>
      <c r="F32" s="248" t="s">
        <v>109</v>
      </c>
      <c r="G32" s="261"/>
      <c r="H32" s="248"/>
      <c r="I32" s="248" t="s">
        <v>78</v>
      </c>
      <c r="J32" s="250" t="s">
        <v>79</v>
      </c>
      <c r="K32" s="248" t="s">
        <v>78</v>
      </c>
      <c r="L32" s="275" t="s">
        <v>170</v>
      </c>
      <c r="M32" s="276">
        <v>45084</v>
      </c>
      <c r="N32" s="276">
        <v>45084</v>
      </c>
      <c r="O32" s="364"/>
      <c r="P32" s="365"/>
      <c r="Q32" s="366">
        <v>0</v>
      </c>
      <c r="R32" s="366">
        <v>0</v>
      </c>
      <c r="S32" s="367">
        <f t="shared" si="6"/>
        <v>0</v>
      </c>
      <c r="T32" s="248">
        <v>0</v>
      </c>
      <c r="U32" s="366">
        <v>0</v>
      </c>
      <c r="V32" s="248">
        <v>1</v>
      </c>
      <c r="W32" s="366">
        <v>263.87</v>
      </c>
      <c r="X32" s="248">
        <v>0.5</v>
      </c>
      <c r="Y32" s="367">
        <f t="shared" si="7"/>
        <v>263.87</v>
      </c>
      <c r="Z32" s="367">
        <f t="shared" si="8"/>
        <v>263.87</v>
      </c>
      <c r="AA32" s="248" t="s">
        <v>81</v>
      </c>
      <c r="AB32" s="13"/>
      <c r="AC32" s="13"/>
    </row>
    <row r="33" spans="1:29" ht="28.5" x14ac:dyDescent="0.2">
      <c r="A33" s="411" t="s">
        <v>329</v>
      </c>
      <c r="B33" s="248" t="s">
        <v>330</v>
      </c>
      <c r="C33" s="383" t="s">
        <v>281</v>
      </c>
      <c r="D33" s="348" t="s">
        <v>89</v>
      </c>
      <c r="E33" s="248" t="s">
        <v>76</v>
      </c>
      <c r="F33" s="248" t="s">
        <v>109</v>
      </c>
      <c r="G33" s="448"/>
      <c r="H33" s="348"/>
      <c r="I33" s="348" t="s">
        <v>78</v>
      </c>
      <c r="J33" s="449" t="s">
        <v>79</v>
      </c>
      <c r="K33" s="348" t="s">
        <v>78</v>
      </c>
      <c r="L33" s="450" t="s">
        <v>276</v>
      </c>
      <c r="M33" s="364" t="s">
        <v>277</v>
      </c>
      <c r="N33" s="364">
        <v>45086</v>
      </c>
      <c r="O33" s="364"/>
      <c r="P33" s="365"/>
      <c r="Q33" s="366">
        <v>0</v>
      </c>
      <c r="R33" s="366">
        <v>0</v>
      </c>
      <c r="S33" s="367">
        <f>Q33+R33</f>
        <v>0</v>
      </c>
      <c r="T33" s="248">
        <v>3</v>
      </c>
      <c r="U33" s="366">
        <v>527.75</v>
      </c>
      <c r="V33" s="248">
        <v>1</v>
      </c>
      <c r="W33" s="366">
        <v>263.87</v>
      </c>
      <c r="X33" s="248">
        <v>3.5</v>
      </c>
      <c r="Y33" s="367">
        <v>1847.12</v>
      </c>
      <c r="Z33" s="367">
        <v>1847.12</v>
      </c>
      <c r="AA33" s="248" t="s">
        <v>81</v>
      </c>
      <c r="AB33" s="13"/>
      <c r="AC33" s="13"/>
    </row>
    <row r="34" spans="1:29" ht="28.5" x14ac:dyDescent="0.2">
      <c r="A34" s="411" t="s">
        <v>329</v>
      </c>
      <c r="B34" s="248" t="s">
        <v>330</v>
      </c>
      <c r="C34" s="362" t="s">
        <v>282</v>
      </c>
      <c r="D34" s="248" t="s">
        <v>283</v>
      </c>
      <c r="E34" s="248" t="s">
        <v>76</v>
      </c>
      <c r="F34" s="248" t="s">
        <v>109</v>
      </c>
      <c r="G34" s="261"/>
      <c r="H34" s="248"/>
      <c r="I34" s="248" t="s">
        <v>78</v>
      </c>
      <c r="J34" s="250" t="s">
        <v>79</v>
      </c>
      <c r="K34" s="248" t="s">
        <v>78</v>
      </c>
      <c r="L34" s="275" t="s">
        <v>280</v>
      </c>
      <c r="M34" s="276">
        <v>45083</v>
      </c>
      <c r="N34" s="276">
        <v>45084</v>
      </c>
      <c r="O34" s="364"/>
      <c r="P34" s="365"/>
      <c r="Q34" s="366">
        <v>0</v>
      </c>
      <c r="R34" s="366">
        <v>0</v>
      </c>
      <c r="S34" s="367">
        <f t="shared" ref="S34:S42" si="9">Q34+R34</f>
        <v>0</v>
      </c>
      <c r="T34" s="248">
        <v>0</v>
      </c>
      <c r="U34" s="366">
        <v>0</v>
      </c>
      <c r="V34" s="248">
        <v>2</v>
      </c>
      <c r="W34" s="366">
        <v>263.87</v>
      </c>
      <c r="X34" s="447">
        <v>1</v>
      </c>
      <c r="Y34" s="367">
        <f t="shared" ref="Y34:Y75" si="10">(T34*U34)+(V34*W34)</f>
        <v>527.74</v>
      </c>
      <c r="Z34" s="367">
        <f t="shared" ref="Z34:Z43" si="11">S34+Y34</f>
        <v>527.74</v>
      </c>
      <c r="AA34" s="248" t="s">
        <v>81</v>
      </c>
      <c r="AB34" s="13"/>
      <c r="AC34" s="13"/>
    </row>
    <row r="35" spans="1:29" ht="28.5" x14ac:dyDescent="0.2">
      <c r="A35" s="411" t="s">
        <v>329</v>
      </c>
      <c r="B35" s="248" t="s">
        <v>330</v>
      </c>
      <c r="C35" s="362" t="s">
        <v>197</v>
      </c>
      <c r="D35" s="248" t="s">
        <v>198</v>
      </c>
      <c r="E35" s="248" t="s">
        <v>76</v>
      </c>
      <c r="F35" s="248" t="s">
        <v>109</v>
      </c>
      <c r="G35" s="261"/>
      <c r="H35" s="248"/>
      <c r="I35" s="248" t="s">
        <v>78</v>
      </c>
      <c r="J35" s="250" t="s">
        <v>79</v>
      </c>
      <c r="K35" s="248" t="s">
        <v>78</v>
      </c>
      <c r="L35" s="275" t="s">
        <v>284</v>
      </c>
      <c r="M35" s="276">
        <v>45092</v>
      </c>
      <c r="N35" s="276">
        <v>45093</v>
      </c>
      <c r="O35" s="364"/>
      <c r="P35" s="365"/>
      <c r="Q35" s="366">
        <v>0</v>
      </c>
      <c r="R35" s="366">
        <v>0</v>
      </c>
      <c r="S35" s="367">
        <f t="shared" si="9"/>
        <v>0</v>
      </c>
      <c r="T35" s="248">
        <v>1</v>
      </c>
      <c r="U35" s="366">
        <v>527.75</v>
      </c>
      <c r="V35" s="248">
        <v>1</v>
      </c>
      <c r="W35" s="366">
        <v>263.87</v>
      </c>
      <c r="X35" s="447">
        <v>1.5</v>
      </c>
      <c r="Y35" s="367">
        <f t="shared" si="10"/>
        <v>791.62</v>
      </c>
      <c r="Z35" s="367">
        <f t="shared" si="11"/>
        <v>791.62</v>
      </c>
      <c r="AA35" s="248" t="s">
        <v>81</v>
      </c>
      <c r="AB35" s="13"/>
      <c r="AC35" s="13"/>
    </row>
    <row r="36" spans="1:29" ht="28.5" x14ac:dyDescent="0.2">
      <c r="A36" s="411" t="s">
        <v>329</v>
      </c>
      <c r="B36" s="248" t="s">
        <v>330</v>
      </c>
      <c r="C36" s="383" t="s">
        <v>82</v>
      </c>
      <c r="D36" s="348" t="s">
        <v>83</v>
      </c>
      <c r="E36" s="248" t="s">
        <v>76</v>
      </c>
      <c r="F36" s="248" t="s">
        <v>109</v>
      </c>
      <c r="G36" s="261"/>
      <c r="H36" s="248"/>
      <c r="I36" s="248" t="s">
        <v>78</v>
      </c>
      <c r="J36" s="250" t="s">
        <v>79</v>
      </c>
      <c r="K36" s="248" t="s">
        <v>78</v>
      </c>
      <c r="L36" s="275" t="s">
        <v>284</v>
      </c>
      <c r="M36" s="276">
        <v>45092</v>
      </c>
      <c r="N36" s="276">
        <v>45093</v>
      </c>
      <c r="O36" s="364"/>
      <c r="P36" s="365"/>
      <c r="Q36" s="366">
        <v>0</v>
      </c>
      <c r="R36" s="366">
        <v>0</v>
      </c>
      <c r="S36" s="367">
        <f t="shared" si="9"/>
        <v>0</v>
      </c>
      <c r="T36" s="248">
        <v>1</v>
      </c>
      <c r="U36" s="366">
        <v>527.75</v>
      </c>
      <c r="V36" s="248">
        <v>1</v>
      </c>
      <c r="W36" s="366">
        <v>263.87</v>
      </c>
      <c r="X36" s="447">
        <v>2.5</v>
      </c>
      <c r="Y36" s="367">
        <f t="shared" si="10"/>
        <v>791.62</v>
      </c>
      <c r="Z36" s="367">
        <f t="shared" si="11"/>
        <v>791.62</v>
      </c>
      <c r="AA36" s="248" t="s">
        <v>81</v>
      </c>
      <c r="AB36" s="13"/>
      <c r="AC36" s="13"/>
    </row>
    <row r="37" spans="1:29" ht="28.5" x14ac:dyDescent="0.2">
      <c r="A37" s="411" t="s">
        <v>329</v>
      </c>
      <c r="B37" s="248" t="s">
        <v>424</v>
      </c>
      <c r="C37" s="362" t="s">
        <v>385</v>
      </c>
      <c r="D37" s="248">
        <v>1878760</v>
      </c>
      <c r="E37" s="248" t="s">
        <v>386</v>
      </c>
      <c r="F37" s="248" t="s">
        <v>6</v>
      </c>
      <c r="G37" s="261" t="s">
        <v>475</v>
      </c>
      <c r="H37" s="248" t="s">
        <v>372</v>
      </c>
      <c r="I37" s="248" t="s">
        <v>78</v>
      </c>
      <c r="J37" s="250" t="s">
        <v>79</v>
      </c>
      <c r="K37" s="248" t="s">
        <v>78</v>
      </c>
      <c r="L37" s="275" t="s">
        <v>335</v>
      </c>
      <c r="M37" s="276"/>
      <c r="N37" s="276"/>
      <c r="O37" s="276"/>
      <c r="P37" s="366"/>
      <c r="Q37" s="366">
        <v>0</v>
      </c>
      <c r="R37" s="366">
        <v>0</v>
      </c>
      <c r="S37" s="367">
        <f t="shared" si="9"/>
        <v>0</v>
      </c>
      <c r="T37" s="248">
        <v>0</v>
      </c>
      <c r="U37" s="366">
        <v>0</v>
      </c>
      <c r="V37" s="248">
        <v>7</v>
      </c>
      <c r="W37" s="366">
        <v>263.87</v>
      </c>
      <c r="X37" s="399">
        <v>1847.09</v>
      </c>
      <c r="Y37" s="367">
        <f t="shared" si="10"/>
        <v>1847.0900000000001</v>
      </c>
      <c r="Z37" s="367">
        <f t="shared" si="11"/>
        <v>1847.0900000000001</v>
      </c>
      <c r="AA37" s="248" t="s">
        <v>81</v>
      </c>
      <c r="AB37" s="13"/>
      <c r="AC37" s="13"/>
    </row>
    <row r="38" spans="1:29" ht="28.5" x14ac:dyDescent="0.2">
      <c r="A38" s="411" t="s">
        <v>329</v>
      </c>
      <c r="B38" s="248" t="s">
        <v>424</v>
      </c>
      <c r="C38" s="362" t="s">
        <v>429</v>
      </c>
      <c r="D38" s="248">
        <v>1780522</v>
      </c>
      <c r="E38" s="248" t="s">
        <v>369</v>
      </c>
      <c r="F38" s="248" t="s">
        <v>6</v>
      </c>
      <c r="G38" s="261" t="s">
        <v>475</v>
      </c>
      <c r="H38" s="248" t="s">
        <v>372</v>
      </c>
      <c r="I38" s="248" t="s">
        <v>78</v>
      </c>
      <c r="J38" s="250" t="s">
        <v>79</v>
      </c>
      <c r="K38" s="248" t="s">
        <v>78</v>
      </c>
      <c r="L38" s="275" t="s">
        <v>335</v>
      </c>
      <c r="M38" s="276"/>
      <c r="N38" s="276"/>
      <c r="O38" s="276"/>
      <c r="P38" s="366"/>
      <c r="Q38" s="366">
        <v>0</v>
      </c>
      <c r="R38" s="366">
        <v>0</v>
      </c>
      <c r="S38" s="367">
        <f t="shared" si="9"/>
        <v>0</v>
      </c>
      <c r="T38" s="248">
        <v>0</v>
      </c>
      <c r="U38" s="366">
        <v>0</v>
      </c>
      <c r="V38" s="248">
        <v>7</v>
      </c>
      <c r="W38" s="366">
        <v>263.87</v>
      </c>
      <c r="X38" s="399">
        <v>1847.09</v>
      </c>
      <c r="Y38" s="367">
        <f t="shared" si="10"/>
        <v>1847.0900000000001</v>
      </c>
      <c r="Z38" s="367">
        <f t="shared" si="11"/>
        <v>1847.0900000000001</v>
      </c>
      <c r="AA38" s="248" t="s">
        <v>81</v>
      </c>
      <c r="AB38" s="13"/>
      <c r="AC38" s="13"/>
    </row>
    <row r="39" spans="1:29" ht="28.5" x14ac:dyDescent="0.2">
      <c r="A39" s="411" t="s">
        <v>329</v>
      </c>
      <c r="B39" s="248" t="s">
        <v>424</v>
      </c>
      <c r="C39" s="362" t="s">
        <v>460</v>
      </c>
      <c r="D39" s="248">
        <v>3400794</v>
      </c>
      <c r="E39" s="248" t="s">
        <v>369</v>
      </c>
      <c r="F39" s="248" t="s">
        <v>6</v>
      </c>
      <c r="G39" s="261" t="s">
        <v>475</v>
      </c>
      <c r="H39" s="248" t="s">
        <v>372</v>
      </c>
      <c r="I39" s="248" t="s">
        <v>78</v>
      </c>
      <c r="J39" s="250" t="s">
        <v>79</v>
      </c>
      <c r="K39" s="248" t="s">
        <v>78</v>
      </c>
      <c r="L39" s="275" t="s">
        <v>335</v>
      </c>
      <c r="M39" s="276"/>
      <c r="N39" s="276"/>
      <c r="O39" s="276"/>
      <c r="P39" s="366"/>
      <c r="Q39" s="366">
        <v>0</v>
      </c>
      <c r="R39" s="366">
        <v>0</v>
      </c>
      <c r="S39" s="367">
        <f t="shared" si="9"/>
        <v>0</v>
      </c>
      <c r="T39" s="248">
        <v>0</v>
      </c>
      <c r="U39" s="366">
        <v>0</v>
      </c>
      <c r="V39" s="248">
        <v>7</v>
      </c>
      <c r="W39" s="366">
        <v>263.87</v>
      </c>
      <c r="X39" s="399">
        <v>1847.09</v>
      </c>
      <c r="Y39" s="367">
        <f t="shared" si="10"/>
        <v>1847.0900000000001</v>
      </c>
      <c r="Z39" s="367">
        <f t="shared" si="11"/>
        <v>1847.0900000000001</v>
      </c>
      <c r="AA39" s="248" t="s">
        <v>81</v>
      </c>
      <c r="AB39" s="13"/>
      <c r="AC39" s="13"/>
    </row>
    <row r="40" spans="1:29" ht="28.5" x14ac:dyDescent="0.2">
      <c r="A40" s="411" t="s">
        <v>329</v>
      </c>
      <c r="B40" s="248" t="s">
        <v>424</v>
      </c>
      <c r="C40" s="362" t="s">
        <v>382</v>
      </c>
      <c r="D40" s="248">
        <v>1866532</v>
      </c>
      <c r="E40" s="248" t="s">
        <v>369</v>
      </c>
      <c r="F40" s="248" t="s">
        <v>6</v>
      </c>
      <c r="G40" s="261" t="s">
        <v>475</v>
      </c>
      <c r="H40" s="248" t="s">
        <v>372</v>
      </c>
      <c r="I40" s="248" t="s">
        <v>78</v>
      </c>
      <c r="J40" s="250" t="s">
        <v>79</v>
      </c>
      <c r="K40" s="248" t="s">
        <v>78</v>
      </c>
      <c r="L40" s="275" t="s">
        <v>335</v>
      </c>
      <c r="M40" s="276"/>
      <c r="N40" s="276"/>
      <c r="O40" s="276"/>
      <c r="P40" s="366"/>
      <c r="Q40" s="366">
        <v>0</v>
      </c>
      <c r="R40" s="366">
        <v>0</v>
      </c>
      <c r="S40" s="367">
        <f t="shared" si="9"/>
        <v>0</v>
      </c>
      <c r="T40" s="248">
        <v>0</v>
      </c>
      <c r="U40" s="366">
        <v>0</v>
      </c>
      <c r="V40" s="248">
        <v>7</v>
      </c>
      <c r="W40" s="366">
        <v>263.87</v>
      </c>
      <c r="X40" s="399">
        <v>1847.09</v>
      </c>
      <c r="Y40" s="367">
        <f t="shared" si="10"/>
        <v>1847.0900000000001</v>
      </c>
      <c r="Z40" s="367">
        <f t="shared" si="11"/>
        <v>1847.0900000000001</v>
      </c>
      <c r="AA40" s="248" t="s">
        <v>81</v>
      </c>
      <c r="AB40" s="13"/>
      <c r="AC40" s="13"/>
    </row>
    <row r="41" spans="1:29" ht="28.5" x14ac:dyDescent="0.2">
      <c r="A41" s="411" t="s">
        <v>329</v>
      </c>
      <c r="B41" s="248" t="s">
        <v>424</v>
      </c>
      <c r="C41" s="362" t="s">
        <v>381</v>
      </c>
      <c r="D41" s="248">
        <v>1877321</v>
      </c>
      <c r="E41" s="248" t="s">
        <v>369</v>
      </c>
      <c r="F41" s="248" t="s">
        <v>6</v>
      </c>
      <c r="G41" s="261" t="s">
        <v>475</v>
      </c>
      <c r="H41" s="248" t="s">
        <v>372</v>
      </c>
      <c r="I41" s="248" t="s">
        <v>78</v>
      </c>
      <c r="J41" s="250" t="s">
        <v>79</v>
      </c>
      <c r="K41" s="248" t="s">
        <v>78</v>
      </c>
      <c r="L41" s="275" t="s">
        <v>335</v>
      </c>
      <c r="M41" s="276"/>
      <c r="N41" s="276"/>
      <c r="O41" s="276"/>
      <c r="P41" s="366"/>
      <c r="Q41" s="366">
        <v>0</v>
      </c>
      <c r="R41" s="366">
        <v>0</v>
      </c>
      <c r="S41" s="367">
        <f t="shared" si="9"/>
        <v>0</v>
      </c>
      <c r="T41" s="248">
        <v>0</v>
      </c>
      <c r="U41" s="366">
        <v>0</v>
      </c>
      <c r="V41" s="248">
        <v>7</v>
      </c>
      <c r="W41" s="366">
        <v>263.87</v>
      </c>
      <c r="X41" s="399">
        <v>1847.09</v>
      </c>
      <c r="Y41" s="367">
        <f t="shared" si="10"/>
        <v>1847.0900000000001</v>
      </c>
      <c r="Z41" s="367">
        <f t="shared" si="11"/>
        <v>1847.0900000000001</v>
      </c>
      <c r="AA41" s="248" t="s">
        <v>81</v>
      </c>
      <c r="AB41" s="13"/>
      <c r="AC41" s="13"/>
    </row>
    <row r="42" spans="1:29" ht="28.5" x14ac:dyDescent="0.2">
      <c r="A42" s="411" t="s">
        <v>329</v>
      </c>
      <c r="B42" s="248" t="s">
        <v>424</v>
      </c>
      <c r="C42" s="362" t="s">
        <v>380</v>
      </c>
      <c r="D42" s="248">
        <v>1711024</v>
      </c>
      <c r="E42" s="248" t="s">
        <v>369</v>
      </c>
      <c r="F42" s="248" t="s">
        <v>6</v>
      </c>
      <c r="G42" s="261" t="s">
        <v>475</v>
      </c>
      <c r="H42" s="248" t="s">
        <v>372</v>
      </c>
      <c r="I42" s="248" t="s">
        <v>78</v>
      </c>
      <c r="J42" s="250" t="s">
        <v>79</v>
      </c>
      <c r="K42" s="248" t="s">
        <v>78</v>
      </c>
      <c r="L42" s="275" t="s">
        <v>335</v>
      </c>
      <c r="M42" s="276"/>
      <c r="N42" s="276"/>
      <c r="O42" s="276"/>
      <c r="P42" s="366"/>
      <c r="Q42" s="366">
        <v>0</v>
      </c>
      <c r="R42" s="366">
        <v>0</v>
      </c>
      <c r="S42" s="367">
        <f t="shared" si="9"/>
        <v>0</v>
      </c>
      <c r="T42" s="248">
        <v>0</v>
      </c>
      <c r="U42" s="366">
        <v>0</v>
      </c>
      <c r="V42" s="248">
        <v>1</v>
      </c>
      <c r="W42" s="366">
        <v>263.87</v>
      </c>
      <c r="X42" s="399">
        <v>263.87</v>
      </c>
      <c r="Y42" s="367">
        <f t="shared" si="10"/>
        <v>263.87</v>
      </c>
      <c r="Z42" s="367">
        <f t="shared" si="11"/>
        <v>263.87</v>
      </c>
      <c r="AA42" s="248" t="s">
        <v>81</v>
      </c>
      <c r="AB42" s="13"/>
      <c r="AC42" s="13"/>
    </row>
    <row r="43" spans="1:29" ht="28.5" x14ac:dyDescent="0.2">
      <c r="A43" s="411" t="s">
        <v>329</v>
      </c>
      <c r="B43" s="248" t="s">
        <v>424</v>
      </c>
      <c r="C43" s="362" t="s">
        <v>379</v>
      </c>
      <c r="D43" s="248">
        <v>1877305</v>
      </c>
      <c r="E43" s="248" t="s">
        <v>369</v>
      </c>
      <c r="F43" s="248" t="s">
        <v>6</v>
      </c>
      <c r="G43" s="261" t="s">
        <v>475</v>
      </c>
      <c r="H43" s="248" t="s">
        <v>372</v>
      </c>
      <c r="I43" s="248" t="s">
        <v>78</v>
      </c>
      <c r="J43" s="250" t="s">
        <v>79</v>
      </c>
      <c r="K43" s="248" t="s">
        <v>78</v>
      </c>
      <c r="L43" s="275" t="s">
        <v>335</v>
      </c>
      <c r="M43" s="276"/>
      <c r="N43" s="276"/>
      <c r="O43" s="276"/>
      <c r="P43" s="366"/>
      <c r="Q43" s="366">
        <v>0</v>
      </c>
      <c r="R43" s="366">
        <v>0</v>
      </c>
      <c r="S43" s="367">
        <f>-S42</f>
        <v>0</v>
      </c>
      <c r="T43" s="248">
        <v>0</v>
      </c>
      <c r="U43" s="366">
        <v>0</v>
      </c>
      <c r="V43" s="248">
        <v>8</v>
      </c>
      <c r="W43" s="366">
        <v>263.87</v>
      </c>
      <c r="X43" s="399">
        <v>2110.96</v>
      </c>
      <c r="Y43" s="367">
        <f t="shared" si="10"/>
        <v>2110.96</v>
      </c>
      <c r="Z43" s="367">
        <f t="shared" si="11"/>
        <v>2110.96</v>
      </c>
      <c r="AA43" s="248" t="s">
        <v>81</v>
      </c>
      <c r="AB43" s="13"/>
      <c r="AC43" s="13"/>
    </row>
    <row r="44" spans="1:29" ht="28.5" x14ac:dyDescent="0.2">
      <c r="A44" s="411" t="s">
        <v>329</v>
      </c>
      <c r="B44" s="248" t="s">
        <v>424</v>
      </c>
      <c r="C44" s="362" t="s">
        <v>383</v>
      </c>
      <c r="D44" s="248">
        <v>1110659</v>
      </c>
      <c r="E44" s="248" t="s">
        <v>369</v>
      </c>
      <c r="F44" s="248" t="s">
        <v>6</v>
      </c>
      <c r="G44" s="261" t="s">
        <v>475</v>
      </c>
      <c r="H44" s="248" t="s">
        <v>372</v>
      </c>
      <c r="I44" s="248" t="s">
        <v>78</v>
      </c>
      <c r="J44" s="250" t="s">
        <v>79</v>
      </c>
      <c r="K44" s="248" t="s">
        <v>78</v>
      </c>
      <c r="L44" s="275" t="s">
        <v>335</v>
      </c>
      <c r="M44" s="276"/>
      <c r="N44" s="276"/>
      <c r="O44" s="276"/>
      <c r="P44" s="366"/>
      <c r="Q44" s="366">
        <v>0</v>
      </c>
      <c r="R44" s="366">
        <v>0</v>
      </c>
      <c r="S44" s="366">
        <v>0</v>
      </c>
      <c r="T44" s="248">
        <v>0</v>
      </c>
      <c r="U44" s="366">
        <v>0</v>
      </c>
      <c r="V44" s="248">
        <v>8</v>
      </c>
      <c r="W44" s="366">
        <v>263.87</v>
      </c>
      <c r="X44" s="399">
        <v>2110.96</v>
      </c>
      <c r="Y44" s="367">
        <f t="shared" si="10"/>
        <v>2110.96</v>
      </c>
      <c r="Z44" s="367">
        <v>2110.96</v>
      </c>
      <c r="AA44" s="248" t="s">
        <v>81</v>
      </c>
      <c r="AB44" s="13"/>
      <c r="AC44" s="13"/>
    </row>
    <row r="45" spans="1:29" ht="28.5" x14ac:dyDescent="0.2">
      <c r="A45" s="411" t="s">
        <v>329</v>
      </c>
      <c r="B45" s="248" t="s">
        <v>424</v>
      </c>
      <c r="C45" s="362" t="s">
        <v>428</v>
      </c>
      <c r="D45" s="248">
        <v>1780450</v>
      </c>
      <c r="E45" s="248" t="s">
        <v>369</v>
      </c>
      <c r="F45" s="248" t="s">
        <v>6</v>
      </c>
      <c r="G45" s="261" t="s">
        <v>475</v>
      </c>
      <c r="H45" s="248" t="s">
        <v>372</v>
      </c>
      <c r="I45" s="248" t="s">
        <v>78</v>
      </c>
      <c r="J45" s="250" t="s">
        <v>79</v>
      </c>
      <c r="K45" s="248" t="s">
        <v>78</v>
      </c>
      <c r="L45" s="275" t="s">
        <v>335</v>
      </c>
      <c r="M45" s="276"/>
      <c r="N45" s="276"/>
      <c r="O45" s="276"/>
      <c r="P45" s="366"/>
      <c r="Q45" s="366">
        <v>0</v>
      </c>
      <c r="R45" s="366">
        <v>0</v>
      </c>
      <c r="S45" s="366">
        <v>0</v>
      </c>
      <c r="T45" s="248">
        <v>0</v>
      </c>
      <c r="U45" s="366">
        <v>0</v>
      </c>
      <c r="V45" s="248">
        <v>8</v>
      </c>
      <c r="W45" s="366">
        <v>263.87</v>
      </c>
      <c r="X45" s="399">
        <v>2110.96</v>
      </c>
      <c r="Y45" s="367">
        <f t="shared" si="10"/>
        <v>2110.96</v>
      </c>
      <c r="Z45" s="367">
        <v>2110.96</v>
      </c>
      <c r="AA45" s="248" t="s">
        <v>81</v>
      </c>
      <c r="AB45" s="13"/>
      <c r="AC45" s="13"/>
    </row>
    <row r="46" spans="1:29" ht="28.5" x14ac:dyDescent="0.2">
      <c r="A46" s="411" t="s">
        <v>329</v>
      </c>
      <c r="B46" s="248" t="s">
        <v>424</v>
      </c>
      <c r="C46" s="362" t="s">
        <v>426</v>
      </c>
      <c r="D46" s="248">
        <v>1780395</v>
      </c>
      <c r="E46" s="248" t="s">
        <v>369</v>
      </c>
      <c r="F46" s="248" t="s">
        <v>6</v>
      </c>
      <c r="G46" s="261" t="s">
        <v>475</v>
      </c>
      <c r="H46" s="248" t="s">
        <v>372</v>
      </c>
      <c r="I46" s="248" t="s">
        <v>78</v>
      </c>
      <c r="J46" s="250" t="s">
        <v>79</v>
      </c>
      <c r="K46" s="248" t="s">
        <v>78</v>
      </c>
      <c r="L46" s="275" t="s">
        <v>335</v>
      </c>
      <c r="M46" s="276"/>
      <c r="N46" s="276"/>
      <c r="O46" s="276"/>
      <c r="P46" s="366"/>
      <c r="Q46" s="366">
        <v>0</v>
      </c>
      <c r="R46" s="366">
        <v>0</v>
      </c>
      <c r="S46" s="366">
        <v>0</v>
      </c>
      <c r="T46" s="248">
        <v>0</v>
      </c>
      <c r="U46" s="366">
        <v>0</v>
      </c>
      <c r="V46" s="248">
        <v>7</v>
      </c>
      <c r="W46" s="366">
        <v>263.87</v>
      </c>
      <c r="X46" s="399">
        <v>1847.09</v>
      </c>
      <c r="Y46" s="367">
        <f t="shared" si="10"/>
        <v>1847.0900000000001</v>
      </c>
      <c r="Z46" s="367">
        <v>1847.09</v>
      </c>
      <c r="AA46" s="248" t="s">
        <v>81</v>
      </c>
      <c r="AB46" s="13"/>
      <c r="AC46" s="13"/>
    </row>
    <row r="47" spans="1:29" ht="28.5" x14ac:dyDescent="0.2">
      <c r="A47" s="411" t="s">
        <v>329</v>
      </c>
      <c r="B47" s="248" t="s">
        <v>424</v>
      </c>
      <c r="C47" s="362" t="s">
        <v>368</v>
      </c>
      <c r="D47" s="248">
        <v>1876937</v>
      </c>
      <c r="E47" s="248" t="s">
        <v>369</v>
      </c>
      <c r="F47" s="248" t="s">
        <v>6</v>
      </c>
      <c r="G47" s="261" t="s">
        <v>475</v>
      </c>
      <c r="H47" s="248" t="s">
        <v>372</v>
      </c>
      <c r="I47" s="248" t="s">
        <v>78</v>
      </c>
      <c r="J47" s="250" t="s">
        <v>79</v>
      </c>
      <c r="K47" s="248" t="s">
        <v>78</v>
      </c>
      <c r="L47" s="275" t="s">
        <v>335</v>
      </c>
      <c r="M47" s="276"/>
      <c r="N47" s="276"/>
      <c r="O47" s="276"/>
      <c r="P47" s="366"/>
      <c r="Q47" s="366">
        <v>0</v>
      </c>
      <c r="R47" s="366">
        <v>0</v>
      </c>
      <c r="S47" s="367">
        <v>0</v>
      </c>
      <c r="T47" s="248">
        <v>0</v>
      </c>
      <c r="U47" s="366">
        <v>0</v>
      </c>
      <c r="V47" s="248">
        <v>7</v>
      </c>
      <c r="W47" s="366">
        <v>263.87</v>
      </c>
      <c r="X47" s="399">
        <v>1847.09</v>
      </c>
      <c r="Y47" s="367">
        <f t="shared" si="10"/>
        <v>1847.0900000000001</v>
      </c>
      <c r="Z47" s="367">
        <v>1847.09</v>
      </c>
      <c r="AA47" s="248" t="s">
        <v>81</v>
      </c>
      <c r="AB47" s="13"/>
      <c r="AC47" s="13"/>
    </row>
    <row r="48" spans="1:29" ht="28.5" x14ac:dyDescent="0.2">
      <c r="A48" s="411" t="s">
        <v>329</v>
      </c>
      <c r="B48" s="248" t="s">
        <v>424</v>
      </c>
      <c r="C48" s="362" t="s">
        <v>387</v>
      </c>
      <c r="D48" s="248">
        <v>1877674</v>
      </c>
      <c r="E48" s="248" t="s">
        <v>386</v>
      </c>
      <c r="F48" s="248" t="s">
        <v>6</v>
      </c>
      <c r="G48" s="261" t="s">
        <v>475</v>
      </c>
      <c r="H48" s="248" t="s">
        <v>372</v>
      </c>
      <c r="I48" s="248" t="s">
        <v>78</v>
      </c>
      <c r="J48" s="250" t="s">
        <v>79</v>
      </c>
      <c r="K48" s="248" t="s">
        <v>78</v>
      </c>
      <c r="L48" s="275" t="s">
        <v>140</v>
      </c>
      <c r="M48" s="276"/>
      <c r="N48" s="276"/>
      <c r="O48" s="276"/>
      <c r="P48" s="366"/>
      <c r="Q48" s="366">
        <v>0</v>
      </c>
      <c r="R48" s="366">
        <v>0</v>
      </c>
      <c r="S48" s="366">
        <v>0</v>
      </c>
      <c r="T48" s="248">
        <v>0</v>
      </c>
      <c r="U48" s="366">
        <v>0</v>
      </c>
      <c r="V48" s="248">
        <v>7</v>
      </c>
      <c r="W48" s="366">
        <v>263.87</v>
      </c>
      <c r="X48" s="399">
        <v>1847.09</v>
      </c>
      <c r="Y48" s="367">
        <f t="shared" si="10"/>
        <v>1847.0900000000001</v>
      </c>
      <c r="Z48" s="367">
        <v>1847.09</v>
      </c>
      <c r="AA48" s="248" t="s">
        <v>81</v>
      </c>
      <c r="AB48" s="13"/>
      <c r="AC48" s="13"/>
    </row>
    <row r="49" spans="1:29" ht="28.5" x14ac:dyDescent="0.2">
      <c r="A49" s="411" t="s">
        <v>329</v>
      </c>
      <c r="B49" s="248" t="s">
        <v>424</v>
      </c>
      <c r="C49" s="362" t="s">
        <v>438</v>
      </c>
      <c r="D49" s="248">
        <v>1878387</v>
      </c>
      <c r="E49" s="248" t="s">
        <v>369</v>
      </c>
      <c r="F49" s="248" t="s">
        <v>6</v>
      </c>
      <c r="G49" s="261" t="s">
        <v>475</v>
      </c>
      <c r="H49" s="248" t="s">
        <v>372</v>
      </c>
      <c r="I49" s="248" t="s">
        <v>78</v>
      </c>
      <c r="J49" s="250" t="s">
        <v>79</v>
      </c>
      <c r="K49" s="248" t="s">
        <v>78</v>
      </c>
      <c r="L49" s="275" t="s">
        <v>140</v>
      </c>
      <c r="M49" s="276"/>
      <c r="N49" s="276"/>
      <c r="O49" s="276"/>
      <c r="P49" s="366"/>
      <c r="Q49" s="366">
        <v>0</v>
      </c>
      <c r="R49" s="366">
        <v>0</v>
      </c>
      <c r="S49" s="366">
        <v>0</v>
      </c>
      <c r="T49" s="248">
        <v>0</v>
      </c>
      <c r="U49" s="366">
        <v>0</v>
      </c>
      <c r="V49" s="248">
        <v>7</v>
      </c>
      <c r="W49" s="366">
        <v>263.87</v>
      </c>
      <c r="X49" s="399">
        <f>(V49*W49)</f>
        <v>1847.0900000000001</v>
      </c>
      <c r="Y49" s="367">
        <f t="shared" si="10"/>
        <v>1847.0900000000001</v>
      </c>
      <c r="Z49" s="367">
        <v>1847.09</v>
      </c>
      <c r="AA49" s="248" t="s">
        <v>81</v>
      </c>
      <c r="AB49" s="13"/>
      <c r="AC49" s="13"/>
    </row>
    <row r="50" spans="1:29" ht="28.5" x14ac:dyDescent="0.2">
      <c r="A50" s="411" t="s">
        <v>329</v>
      </c>
      <c r="B50" s="248" t="s">
        <v>424</v>
      </c>
      <c r="C50" s="362" t="s">
        <v>397</v>
      </c>
      <c r="D50" s="248">
        <v>1513435</v>
      </c>
      <c r="E50" s="248" t="s">
        <v>369</v>
      </c>
      <c r="F50" s="248" t="s">
        <v>6</v>
      </c>
      <c r="G50" s="261" t="s">
        <v>475</v>
      </c>
      <c r="H50" s="248" t="s">
        <v>372</v>
      </c>
      <c r="I50" s="248" t="s">
        <v>78</v>
      </c>
      <c r="J50" s="250" t="s">
        <v>79</v>
      </c>
      <c r="K50" s="248" t="s">
        <v>78</v>
      </c>
      <c r="L50" s="275" t="s">
        <v>140</v>
      </c>
      <c r="M50" s="276"/>
      <c r="N50" s="276"/>
      <c r="O50" s="276"/>
      <c r="P50" s="366"/>
      <c r="Q50" s="366">
        <v>0</v>
      </c>
      <c r="R50" s="366">
        <v>0</v>
      </c>
      <c r="S50" s="366">
        <v>0</v>
      </c>
      <c r="T50" s="248">
        <v>0</v>
      </c>
      <c r="U50" s="366">
        <v>0</v>
      </c>
      <c r="V50" s="248">
        <v>7</v>
      </c>
      <c r="W50" s="366">
        <v>263.87</v>
      </c>
      <c r="X50" s="399">
        <v>1847.09</v>
      </c>
      <c r="Y50" s="367">
        <f t="shared" si="10"/>
        <v>1847.0900000000001</v>
      </c>
      <c r="Z50" s="367">
        <v>1847.09</v>
      </c>
      <c r="AA50" s="248" t="s">
        <v>81</v>
      </c>
      <c r="AB50" s="13"/>
      <c r="AC50" s="13"/>
    </row>
    <row r="51" spans="1:29" ht="28.5" x14ac:dyDescent="0.2">
      <c r="A51" s="411" t="s">
        <v>329</v>
      </c>
      <c r="B51" s="248" t="s">
        <v>424</v>
      </c>
      <c r="C51" s="362" t="s">
        <v>396</v>
      </c>
      <c r="D51" s="248">
        <v>1589474</v>
      </c>
      <c r="E51" s="248" t="s">
        <v>369</v>
      </c>
      <c r="F51" s="248" t="s">
        <v>6</v>
      </c>
      <c r="G51" s="261" t="s">
        <v>475</v>
      </c>
      <c r="H51" s="248" t="s">
        <v>372</v>
      </c>
      <c r="I51" s="248" t="s">
        <v>78</v>
      </c>
      <c r="J51" s="250" t="s">
        <v>79</v>
      </c>
      <c r="K51" s="248" t="s">
        <v>78</v>
      </c>
      <c r="L51" s="275" t="s">
        <v>140</v>
      </c>
      <c r="M51" s="276"/>
      <c r="N51" s="276"/>
      <c r="O51" s="276"/>
      <c r="P51" s="366"/>
      <c r="Q51" s="366">
        <v>0</v>
      </c>
      <c r="R51" s="366">
        <v>0</v>
      </c>
      <c r="S51" s="366">
        <v>0</v>
      </c>
      <c r="T51" s="248">
        <v>0</v>
      </c>
      <c r="U51" s="366">
        <v>0</v>
      </c>
      <c r="V51" s="248">
        <v>8</v>
      </c>
      <c r="W51" s="366">
        <v>263.87</v>
      </c>
      <c r="X51" s="399">
        <v>2110.96</v>
      </c>
      <c r="Y51" s="367">
        <f t="shared" si="10"/>
        <v>2110.96</v>
      </c>
      <c r="Z51" s="367">
        <v>2110.96</v>
      </c>
      <c r="AA51" s="248" t="s">
        <v>81</v>
      </c>
      <c r="AB51" s="13"/>
      <c r="AC51" s="13"/>
    </row>
    <row r="52" spans="1:29" ht="28.5" x14ac:dyDescent="0.2">
      <c r="A52" s="411" t="s">
        <v>329</v>
      </c>
      <c r="B52" s="248" t="s">
        <v>424</v>
      </c>
      <c r="C52" s="362" t="s">
        <v>401</v>
      </c>
      <c r="D52" s="248">
        <v>1878638</v>
      </c>
      <c r="E52" s="248" t="s">
        <v>369</v>
      </c>
      <c r="F52" s="248" t="s">
        <v>6</v>
      </c>
      <c r="G52" s="261" t="s">
        <v>475</v>
      </c>
      <c r="H52" s="248" t="s">
        <v>372</v>
      </c>
      <c r="I52" s="248" t="s">
        <v>78</v>
      </c>
      <c r="J52" s="250" t="s">
        <v>79</v>
      </c>
      <c r="K52" s="248" t="s">
        <v>78</v>
      </c>
      <c r="L52" s="275" t="s">
        <v>140</v>
      </c>
      <c r="M52" s="276"/>
      <c r="N52" s="276"/>
      <c r="O52" s="276"/>
      <c r="P52" s="366"/>
      <c r="Q52" s="366">
        <v>0</v>
      </c>
      <c r="R52" s="366">
        <v>0</v>
      </c>
      <c r="S52" s="366">
        <v>0</v>
      </c>
      <c r="T52" s="248">
        <v>0</v>
      </c>
      <c r="U52" s="366">
        <v>0</v>
      </c>
      <c r="V52" s="248">
        <v>7</v>
      </c>
      <c r="W52" s="366">
        <v>263.87</v>
      </c>
      <c r="X52" s="399">
        <v>1847.09</v>
      </c>
      <c r="Y52" s="367">
        <f t="shared" si="10"/>
        <v>1847.0900000000001</v>
      </c>
      <c r="Z52" s="367">
        <v>1847.09</v>
      </c>
      <c r="AA52" s="248" t="s">
        <v>81</v>
      </c>
      <c r="AB52" s="13"/>
      <c r="AC52" s="13"/>
    </row>
    <row r="53" spans="1:29" ht="28.5" x14ac:dyDescent="0.2">
      <c r="A53" s="411" t="s">
        <v>329</v>
      </c>
      <c r="B53" s="248" t="s">
        <v>424</v>
      </c>
      <c r="C53" s="362" t="s">
        <v>390</v>
      </c>
      <c r="D53" s="248">
        <v>1879596</v>
      </c>
      <c r="E53" s="248" t="s">
        <v>369</v>
      </c>
      <c r="F53" s="248" t="s">
        <v>6</v>
      </c>
      <c r="G53" s="261" t="s">
        <v>475</v>
      </c>
      <c r="H53" s="248" t="s">
        <v>372</v>
      </c>
      <c r="I53" s="248" t="s">
        <v>78</v>
      </c>
      <c r="J53" s="250" t="s">
        <v>79</v>
      </c>
      <c r="K53" s="248" t="s">
        <v>78</v>
      </c>
      <c r="L53" s="275" t="s">
        <v>140</v>
      </c>
      <c r="M53" s="276"/>
      <c r="N53" s="276"/>
      <c r="O53" s="276"/>
      <c r="P53" s="366"/>
      <c r="Q53" s="366">
        <v>0</v>
      </c>
      <c r="R53" s="366">
        <v>0</v>
      </c>
      <c r="S53" s="366">
        <v>0</v>
      </c>
      <c r="T53" s="248">
        <v>0</v>
      </c>
      <c r="U53" s="366">
        <v>0</v>
      </c>
      <c r="V53" s="248">
        <v>7</v>
      </c>
      <c r="W53" s="366">
        <v>263.87</v>
      </c>
      <c r="X53" s="399">
        <v>1847.09</v>
      </c>
      <c r="Y53" s="367">
        <f t="shared" si="10"/>
        <v>1847.0900000000001</v>
      </c>
      <c r="Z53" s="367">
        <v>1847.09</v>
      </c>
      <c r="AA53" s="248" t="s">
        <v>81</v>
      </c>
      <c r="AB53" s="13"/>
      <c r="AC53" s="13"/>
    </row>
    <row r="54" spans="1:29" ht="28.5" x14ac:dyDescent="0.2">
      <c r="A54" s="411" t="s">
        <v>329</v>
      </c>
      <c r="B54" s="248" t="s">
        <v>424</v>
      </c>
      <c r="C54" s="362" t="s">
        <v>395</v>
      </c>
      <c r="D54" s="248">
        <v>1879065</v>
      </c>
      <c r="E54" s="248" t="s">
        <v>369</v>
      </c>
      <c r="F54" s="248" t="s">
        <v>6</v>
      </c>
      <c r="G54" s="261" t="s">
        <v>475</v>
      </c>
      <c r="H54" s="248" t="s">
        <v>372</v>
      </c>
      <c r="I54" s="248" t="s">
        <v>78</v>
      </c>
      <c r="J54" s="250" t="s">
        <v>79</v>
      </c>
      <c r="K54" s="248" t="s">
        <v>78</v>
      </c>
      <c r="L54" s="275" t="s">
        <v>140</v>
      </c>
      <c r="M54" s="276"/>
      <c r="N54" s="276"/>
      <c r="O54" s="276"/>
      <c r="P54" s="366"/>
      <c r="Q54" s="366">
        <v>0</v>
      </c>
      <c r="R54" s="366">
        <v>0</v>
      </c>
      <c r="S54" s="366">
        <v>0</v>
      </c>
      <c r="T54" s="248">
        <v>0</v>
      </c>
      <c r="U54" s="366">
        <v>0</v>
      </c>
      <c r="V54" s="248">
        <v>8</v>
      </c>
      <c r="W54" s="366">
        <v>263.87</v>
      </c>
      <c r="X54" s="399">
        <v>2110.96</v>
      </c>
      <c r="Y54" s="367">
        <f t="shared" si="10"/>
        <v>2110.96</v>
      </c>
      <c r="Z54" s="367">
        <v>2110.96</v>
      </c>
      <c r="AA54" s="248" t="s">
        <v>81</v>
      </c>
      <c r="AB54" s="13"/>
      <c r="AC54" s="13"/>
    </row>
    <row r="55" spans="1:29" ht="28.5" x14ac:dyDescent="0.2">
      <c r="A55" s="411" t="s">
        <v>329</v>
      </c>
      <c r="B55" s="248" t="s">
        <v>424</v>
      </c>
      <c r="C55" s="362" t="s">
        <v>393</v>
      </c>
      <c r="D55" s="248">
        <v>1879200</v>
      </c>
      <c r="E55" s="248" t="s">
        <v>369</v>
      </c>
      <c r="F55" s="248" t="s">
        <v>6</v>
      </c>
      <c r="G55" s="261" t="s">
        <v>475</v>
      </c>
      <c r="H55" s="248" t="s">
        <v>372</v>
      </c>
      <c r="I55" s="248" t="s">
        <v>78</v>
      </c>
      <c r="J55" s="250" t="s">
        <v>79</v>
      </c>
      <c r="K55" s="248" t="s">
        <v>78</v>
      </c>
      <c r="L55" s="275" t="s">
        <v>140</v>
      </c>
      <c r="M55" s="276"/>
      <c r="N55" s="276"/>
      <c r="O55" s="276"/>
      <c r="P55" s="366"/>
      <c r="Q55" s="366">
        <v>0</v>
      </c>
      <c r="R55" s="366">
        <v>0</v>
      </c>
      <c r="S55" s="366">
        <v>0</v>
      </c>
      <c r="T55" s="248">
        <v>0</v>
      </c>
      <c r="U55" s="366">
        <v>0</v>
      </c>
      <c r="V55" s="248">
        <v>7</v>
      </c>
      <c r="W55" s="366">
        <v>263.87</v>
      </c>
      <c r="X55" s="399">
        <v>1847.09</v>
      </c>
      <c r="Y55" s="367">
        <f t="shared" si="10"/>
        <v>1847.0900000000001</v>
      </c>
      <c r="Z55" s="367">
        <v>1847.09</v>
      </c>
      <c r="AA55" s="248" t="s">
        <v>81</v>
      </c>
      <c r="AB55" s="13"/>
      <c r="AC55" s="13"/>
    </row>
    <row r="56" spans="1:29" ht="28.5" x14ac:dyDescent="0.2">
      <c r="A56" s="411" t="s">
        <v>329</v>
      </c>
      <c r="B56" s="248" t="s">
        <v>424</v>
      </c>
      <c r="C56" s="362" t="s">
        <v>436</v>
      </c>
      <c r="D56" s="248">
        <v>1879600</v>
      </c>
      <c r="E56" s="248" t="s">
        <v>369</v>
      </c>
      <c r="F56" s="248" t="s">
        <v>6</v>
      </c>
      <c r="G56" s="261" t="s">
        <v>475</v>
      </c>
      <c r="H56" s="248" t="s">
        <v>372</v>
      </c>
      <c r="I56" s="248" t="s">
        <v>78</v>
      </c>
      <c r="J56" s="250" t="s">
        <v>79</v>
      </c>
      <c r="K56" s="248" t="s">
        <v>78</v>
      </c>
      <c r="L56" s="275" t="s">
        <v>140</v>
      </c>
      <c r="M56" s="276"/>
      <c r="N56" s="276"/>
      <c r="O56" s="276"/>
      <c r="P56" s="366"/>
      <c r="Q56" s="366">
        <v>0</v>
      </c>
      <c r="R56" s="366">
        <v>0</v>
      </c>
      <c r="S56" s="366">
        <v>0</v>
      </c>
      <c r="T56" s="248">
        <v>0</v>
      </c>
      <c r="U56" s="366">
        <v>0</v>
      </c>
      <c r="V56" s="248">
        <v>8</v>
      </c>
      <c r="W56" s="366">
        <v>263.87</v>
      </c>
      <c r="X56" s="399">
        <v>2110.96</v>
      </c>
      <c r="Y56" s="367">
        <f t="shared" si="10"/>
        <v>2110.96</v>
      </c>
      <c r="Z56" s="367">
        <v>2110.96</v>
      </c>
      <c r="AA56" s="248" t="s">
        <v>81</v>
      </c>
      <c r="AB56" s="13"/>
      <c r="AC56" s="13"/>
    </row>
    <row r="57" spans="1:29" ht="28.5" x14ac:dyDescent="0.2">
      <c r="A57" s="411" t="s">
        <v>329</v>
      </c>
      <c r="B57" s="248" t="s">
        <v>424</v>
      </c>
      <c r="C57" s="362" t="s">
        <v>398</v>
      </c>
      <c r="D57" s="248">
        <v>1848968</v>
      </c>
      <c r="E57" s="248" t="s">
        <v>369</v>
      </c>
      <c r="F57" s="248" t="s">
        <v>6</v>
      </c>
      <c r="G57" s="261" t="s">
        <v>475</v>
      </c>
      <c r="H57" s="248" t="s">
        <v>372</v>
      </c>
      <c r="I57" s="248" t="s">
        <v>78</v>
      </c>
      <c r="J57" s="250" t="s">
        <v>79</v>
      </c>
      <c r="K57" s="248" t="s">
        <v>78</v>
      </c>
      <c r="L57" s="275" t="s">
        <v>140</v>
      </c>
      <c r="M57" s="276"/>
      <c r="N57" s="276"/>
      <c r="O57" s="276"/>
      <c r="P57" s="366"/>
      <c r="Q57" s="366">
        <v>0</v>
      </c>
      <c r="R57" s="366">
        <v>0</v>
      </c>
      <c r="S57" s="366">
        <v>0</v>
      </c>
      <c r="T57" s="248">
        <v>0</v>
      </c>
      <c r="U57" s="366">
        <v>0</v>
      </c>
      <c r="V57" s="248">
        <v>8</v>
      </c>
      <c r="W57" s="366">
        <v>263.87</v>
      </c>
      <c r="X57" s="399">
        <v>2110.96</v>
      </c>
      <c r="Y57" s="367">
        <f t="shared" si="10"/>
        <v>2110.96</v>
      </c>
      <c r="Z57" s="367">
        <v>2110.96</v>
      </c>
      <c r="AA57" s="248" t="s">
        <v>81</v>
      </c>
      <c r="AB57" s="13"/>
      <c r="AC57" s="13"/>
    </row>
    <row r="58" spans="1:29" ht="28.5" x14ac:dyDescent="0.2">
      <c r="A58" s="411" t="s">
        <v>329</v>
      </c>
      <c r="B58" s="248" t="s">
        <v>424</v>
      </c>
      <c r="C58" s="362" t="s">
        <v>465</v>
      </c>
      <c r="D58" s="248">
        <v>1877399</v>
      </c>
      <c r="E58" s="248" t="s">
        <v>369</v>
      </c>
      <c r="F58" s="248" t="s">
        <v>6</v>
      </c>
      <c r="G58" s="261" t="s">
        <v>475</v>
      </c>
      <c r="H58" s="248" t="s">
        <v>372</v>
      </c>
      <c r="I58" s="248" t="s">
        <v>78</v>
      </c>
      <c r="J58" s="250" t="s">
        <v>79</v>
      </c>
      <c r="K58" s="248" t="s">
        <v>78</v>
      </c>
      <c r="L58" s="275" t="s">
        <v>140</v>
      </c>
      <c r="M58" s="276"/>
      <c r="N58" s="276"/>
      <c r="O58" s="276"/>
      <c r="P58" s="366"/>
      <c r="Q58" s="366">
        <v>0</v>
      </c>
      <c r="R58" s="366">
        <v>0</v>
      </c>
      <c r="S58" s="366">
        <v>0</v>
      </c>
      <c r="T58" s="248">
        <v>0</v>
      </c>
      <c r="U58" s="366">
        <v>0</v>
      </c>
      <c r="V58" s="248">
        <v>7</v>
      </c>
      <c r="W58" s="366">
        <v>263.87</v>
      </c>
      <c r="X58" s="399">
        <v>1847.09</v>
      </c>
      <c r="Y58" s="367">
        <f t="shared" si="10"/>
        <v>1847.0900000000001</v>
      </c>
      <c r="Z58" s="367">
        <v>1847.09</v>
      </c>
      <c r="AA58" s="248" t="s">
        <v>81</v>
      </c>
      <c r="AB58" s="13"/>
      <c r="AC58" s="13"/>
    </row>
    <row r="59" spans="1:29" ht="28.5" x14ac:dyDescent="0.2">
      <c r="A59" s="411" t="s">
        <v>329</v>
      </c>
      <c r="B59" s="248" t="s">
        <v>424</v>
      </c>
      <c r="C59" s="362" t="s">
        <v>466</v>
      </c>
      <c r="D59" s="248">
        <v>1878662</v>
      </c>
      <c r="E59" s="248" t="s">
        <v>369</v>
      </c>
      <c r="F59" s="248" t="s">
        <v>370</v>
      </c>
      <c r="G59" s="261" t="s">
        <v>475</v>
      </c>
      <c r="H59" s="248" t="s">
        <v>372</v>
      </c>
      <c r="I59" s="248" t="s">
        <v>78</v>
      </c>
      <c r="J59" s="250" t="s">
        <v>79</v>
      </c>
      <c r="K59" s="248" t="s">
        <v>78</v>
      </c>
      <c r="L59" s="275" t="s">
        <v>140</v>
      </c>
      <c r="M59" s="276"/>
      <c r="N59" s="276"/>
      <c r="O59" s="276"/>
      <c r="P59" s="366"/>
      <c r="Q59" s="366">
        <v>0</v>
      </c>
      <c r="R59" s="366">
        <v>0</v>
      </c>
      <c r="S59" s="366">
        <v>0</v>
      </c>
      <c r="T59" s="248">
        <v>0</v>
      </c>
      <c r="U59" s="366">
        <v>0</v>
      </c>
      <c r="V59" s="248">
        <v>7</v>
      </c>
      <c r="W59" s="366">
        <v>263.87</v>
      </c>
      <c r="X59" s="399">
        <v>1847.09</v>
      </c>
      <c r="Y59" s="367">
        <f t="shared" si="10"/>
        <v>1847.0900000000001</v>
      </c>
      <c r="Z59" s="367">
        <v>1847.09</v>
      </c>
      <c r="AA59" s="248" t="s">
        <v>81</v>
      </c>
      <c r="AB59" s="13"/>
      <c r="AC59" s="13"/>
    </row>
    <row r="60" spans="1:29" ht="28.5" x14ac:dyDescent="0.2">
      <c r="A60" s="411" t="s">
        <v>329</v>
      </c>
      <c r="B60" s="248" t="s">
        <v>424</v>
      </c>
      <c r="C60" s="362" t="s">
        <v>405</v>
      </c>
      <c r="D60" s="248">
        <v>1879081</v>
      </c>
      <c r="E60" s="248" t="s">
        <v>369</v>
      </c>
      <c r="F60" s="248" t="s">
        <v>370</v>
      </c>
      <c r="G60" s="261" t="s">
        <v>475</v>
      </c>
      <c r="H60" s="248" t="s">
        <v>372</v>
      </c>
      <c r="I60" s="248" t="s">
        <v>78</v>
      </c>
      <c r="J60" s="250" t="s">
        <v>79</v>
      </c>
      <c r="K60" s="248" t="s">
        <v>78</v>
      </c>
      <c r="L60" s="275" t="s">
        <v>140</v>
      </c>
      <c r="M60" s="276"/>
      <c r="N60" s="276"/>
      <c r="O60" s="276"/>
      <c r="P60" s="366"/>
      <c r="Q60" s="366">
        <v>0</v>
      </c>
      <c r="R60" s="366">
        <v>0</v>
      </c>
      <c r="S60" s="366">
        <v>0</v>
      </c>
      <c r="T60" s="248">
        <v>0</v>
      </c>
      <c r="U60" s="366">
        <v>0</v>
      </c>
      <c r="V60" s="248">
        <v>7</v>
      </c>
      <c r="W60" s="366">
        <v>263.87</v>
      </c>
      <c r="X60" s="399">
        <v>1847.09</v>
      </c>
      <c r="Y60" s="367">
        <f t="shared" si="10"/>
        <v>1847.0900000000001</v>
      </c>
      <c r="Z60" s="367">
        <v>1847.09</v>
      </c>
      <c r="AA60" s="248" t="s">
        <v>81</v>
      </c>
      <c r="AB60" s="13"/>
      <c r="AC60" s="13"/>
    </row>
    <row r="61" spans="1:29" ht="57" x14ac:dyDescent="0.2">
      <c r="A61" s="411" t="s">
        <v>329</v>
      </c>
      <c r="B61" s="248" t="s">
        <v>424</v>
      </c>
      <c r="C61" s="362" t="s">
        <v>423</v>
      </c>
      <c r="D61" s="248">
        <v>1591282</v>
      </c>
      <c r="E61" s="248" t="s">
        <v>386</v>
      </c>
      <c r="F61" s="248" t="s">
        <v>370</v>
      </c>
      <c r="G61" s="261" t="s">
        <v>371</v>
      </c>
      <c r="H61" s="248" t="s">
        <v>372</v>
      </c>
      <c r="I61" s="248" t="s">
        <v>78</v>
      </c>
      <c r="J61" s="250" t="s">
        <v>79</v>
      </c>
      <c r="K61" s="248" t="s">
        <v>78</v>
      </c>
      <c r="L61" s="275" t="s">
        <v>356</v>
      </c>
      <c r="M61" s="276"/>
      <c r="N61" s="276"/>
      <c r="O61" s="276"/>
      <c r="P61" s="366"/>
      <c r="Q61" s="366">
        <v>0</v>
      </c>
      <c r="R61" s="366">
        <v>0</v>
      </c>
      <c r="S61" s="366">
        <v>0</v>
      </c>
      <c r="T61" s="248">
        <v>0</v>
      </c>
      <c r="U61" s="366">
        <v>0</v>
      </c>
      <c r="V61" s="248">
        <v>7</v>
      </c>
      <c r="W61" s="366">
        <v>263.87</v>
      </c>
      <c r="X61" s="399">
        <f>(V61*W61)</f>
        <v>1847.0900000000001</v>
      </c>
      <c r="Y61" s="367">
        <f t="shared" si="10"/>
        <v>1847.0900000000001</v>
      </c>
      <c r="Z61" s="367">
        <v>1847.09</v>
      </c>
      <c r="AA61" s="248" t="s">
        <v>81</v>
      </c>
      <c r="AB61" s="13"/>
      <c r="AC61" s="13"/>
    </row>
    <row r="62" spans="1:29" ht="57" x14ac:dyDescent="0.2">
      <c r="A62" s="411" t="s">
        <v>329</v>
      </c>
      <c r="B62" s="248" t="s">
        <v>424</v>
      </c>
      <c r="C62" s="362" t="s">
        <v>467</v>
      </c>
      <c r="D62" s="248">
        <v>1877496</v>
      </c>
      <c r="E62" s="248" t="s">
        <v>369</v>
      </c>
      <c r="F62" s="248" t="s">
        <v>370</v>
      </c>
      <c r="G62" s="261" t="s">
        <v>371</v>
      </c>
      <c r="H62" s="248" t="s">
        <v>372</v>
      </c>
      <c r="I62" s="248" t="s">
        <v>78</v>
      </c>
      <c r="J62" s="250" t="s">
        <v>79</v>
      </c>
      <c r="K62" s="248" t="s">
        <v>78</v>
      </c>
      <c r="L62" s="275" t="s">
        <v>356</v>
      </c>
      <c r="M62" s="276"/>
      <c r="N62" s="276"/>
      <c r="O62" s="276"/>
      <c r="P62" s="366"/>
      <c r="Q62" s="366">
        <v>0</v>
      </c>
      <c r="R62" s="366">
        <v>0</v>
      </c>
      <c r="S62" s="366">
        <v>0</v>
      </c>
      <c r="T62" s="248">
        <v>0</v>
      </c>
      <c r="U62" s="366">
        <v>0</v>
      </c>
      <c r="V62" s="248">
        <v>7</v>
      </c>
      <c r="W62" s="366">
        <v>263.87</v>
      </c>
      <c r="X62" s="399">
        <f t="shared" ref="X62:X75" si="12">(V62*W62)</f>
        <v>1847.0900000000001</v>
      </c>
      <c r="Y62" s="367">
        <f t="shared" si="10"/>
        <v>1847.0900000000001</v>
      </c>
      <c r="Z62" s="367">
        <v>1847.09</v>
      </c>
      <c r="AA62" s="248" t="s">
        <v>81</v>
      </c>
      <c r="AB62" s="13"/>
      <c r="AC62" s="13"/>
    </row>
    <row r="63" spans="1:29" ht="57" x14ac:dyDescent="0.2">
      <c r="A63" s="411" t="s">
        <v>329</v>
      </c>
      <c r="B63" s="248" t="s">
        <v>424</v>
      </c>
      <c r="C63" s="362" t="s">
        <v>421</v>
      </c>
      <c r="D63" s="248">
        <v>1582453</v>
      </c>
      <c r="E63" s="248" t="s">
        <v>369</v>
      </c>
      <c r="F63" s="248" t="s">
        <v>370</v>
      </c>
      <c r="G63" s="261" t="s">
        <v>371</v>
      </c>
      <c r="H63" s="248" t="s">
        <v>372</v>
      </c>
      <c r="I63" s="248" t="s">
        <v>78</v>
      </c>
      <c r="J63" s="250" t="s">
        <v>79</v>
      </c>
      <c r="K63" s="248" t="s">
        <v>78</v>
      </c>
      <c r="L63" s="275" t="s">
        <v>356</v>
      </c>
      <c r="M63" s="276"/>
      <c r="N63" s="276"/>
      <c r="O63" s="276"/>
      <c r="P63" s="366"/>
      <c r="Q63" s="366">
        <v>0</v>
      </c>
      <c r="R63" s="366">
        <v>0</v>
      </c>
      <c r="S63" s="366">
        <v>0</v>
      </c>
      <c r="T63" s="248">
        <v>0</v>
      </c>
      <c r="U63" s="366">
        <v>0</v>
      </c>
      <c r="V63" s="248">
        <v>7</v>
      </c>
      <c r="W63" s="366">
        <v>263.87</v>
      </c>
      <c r="X63" s="399">
        <f t="shared" si="12"/>
        <v>1847.0900000000001</v>
      </c>
      <c r="Y63" s="367">
        <f t="shared" si="10"/>
        <v>1847.0900000000001</v>
      </c>
      <c r="Z63" s="367">
        <v>1847.09</v>
      </c>
      <c r="AA63" s="248" t="s">
        <v>81</v>
      </c>
      <c r="AB63" s="13"/>
      <c r="AC63" s="13"/>
    </row>
    <row r="64" spans="1:29" ht="57" x14ac:dyDescent="0.2">
      <c r="A64" s="411" t="s">
        <v>329</v>
      </c>
      <c r="B64" s="248" t="s">
        <v>424</v>
      </c>
      <c r="C64" s="362" t="s">
        <v>420</v>
      </c>
      <c r="D64" s="248">
        <v>1582500</v>
      </c>
      <c r="E64" s="248" t="s">
        <v>369</v>
      </c>
      <c r="F64" s="248" t="s">
        <v>370</v>
      </c>
      <c r="G64" s="261" t="s">
        <v>371</v>
      </c>
      <c r="H64" s="248" t="s">
        <v>372</v>
      </c>
      <c r="I64" s="248" t="s">
        <v>78</v>
      </c>
      <c r="J64" s="250" t="s">
        <v>79</v>
      </c>
      <c r="K64" s="248" t="s">
        <v>78</v>
      </c>
      <c r="L64" s="275" t="s">
        <v>356</v>
      </c>
      <c r="M64" s="276"/>
      <c r="N64" s="276"/>
      <c r="O64" s="276"/>
      <c r="P64" s="366"/>
      <c r="Q64" s="366">
        <v>0</v>
      </c>
      <c r="R64" s="366">
        <v>0</v>
      </c>
      <c r="S64" s="366">
        <v>0</v>
      </c>
      <c r="T64" s="248">
        <v>0</v>
      </c>
      <c r="U64" s="366">
        <v>0</v>
      </c>
      <c r="V64" s="248">
        <v>7</v>
      </c>
      <c r="W64" s="366">
        <v>263.87</v>
      </c>
      <c r="X64" s="399">
        <f t="shared" si="12"/>
        <v>1847.0900000000001</v>
      </c>
      <c r="Y64" s="367">
        <f t="shared" si="10"/>
        <v>1847.0900000000001</v>
      </c>
      <c r="Z64" s="367">
        <v>1847.09</v>
      </c>
      <c r="AA64" s="248" t="s">
        <v>81</v>
      </c>
      <c r="AB64" s="13"/>
      <c r="AC64" s="13"/>
    </row>
    <row r="65" spans="1:29" ht="57" x14ac:dyDescent="0.2">
      <c r="A65" s="411" t="s">
        <v>329</v>
      </c>
      <c r="B65" s="248" t="s">
        <v>424</v>
      </c>
      <c r="C65" s="362" t="s">
        <v>414</v>
      </c>
      <c r="D65" s="248">
        <v>1879073</v>
      </c>
      <c r="E65" s="248" t="s">
        <v>369</v>
      </c>
      <c r="F65" s="248" t="s">
        <v>370</v>
      </c>
      <c r="G65" s="261" t="s">
        <v>371</v>
      </c>
      <c r="H65" s="248" t="s">
        <v>372</v>
      </c>
      <c r="I65" s="248" t="s">
        <v>78</v>
      </c>
      <c r="J65" s="250" t="s">
        <v>79</v>
      </c>
      <c r="K65" s="248" t="s">
        <v>78</v>
      </c>
      <c r="L65" s="275" t="s">
        <v>356</v>
      </c>
      <c r="M65" s="276"/>
      <c r="N65" s="276"/>
      <c r="O65" s="276"/>
      <c r="P65" s="366"/>
      <c r="Q65" s="366">
        <v>0</v>
      </c>
      <c r="R65" s="366">
        <v>0</v>
      </c>
      <c r="S65" s="366">
        <v>0</v>
      </c>
      <c r="T65" s="248">
        <v>0</v>
      </c>
      <c r="U65" s="366">
        <v>0</v>
      </c>
      <c r="V65" s="248">
        <v>8</v>
      </c>
      <c r="W65" s="366">
        <v>263.87</v>
      </c>
      <c r="X65" s="399">
        <f t="shared" si="12"/>
        <v>2110.96</v>
      </c>
      <c r="Y65" s="367">
        <f t="shared" si="10"/>
        <v>2110.96</v>
      </c>
      <c r="Z65" s="367">
        <v>2110.96</v>
      </c>
      <c r="AA65" s="248" t="s">
        <v>81</v>
      </c>
      <c r="AB65" s="13"/>
      <c r="AC65" s="13"/>
    </row>
    <row r="66" spans="1:29" ht="57" x14ac:dyDescent="0.2">
      <c r="A66" s="411" t="s">
        <v>329</v>
      </c>
      <c r="B66" s="248" t="s">
        <v>424</v>
      </c>
      <c r="C66" s="362" t="s">
        <v>416</v>
      </c>
      <c r="D66" s="248">
        <v>1591223</v>
      </c>
      <c r="E66" s="248" t="s">
        <v>369</v>
      </c>
      <c r="F66" s="248" t="s">
        <v>370</v>
      </c>
      <c r="G66" s="261" t="s">
        <v>371</v>
      </c>
      <c r="H66" s="248" t="s">
        <v>372</v>
      </c>
      <c r="I66" s="248" t="s">
        <v>78</v>
      </c>
      <c r="J66" s="250" t="s">
        <v>79</v>
      </c>
      <c r="K66" s="248" t="s">
        <v>78</v>
      </c>
      <c r="L66" s="275" t="s">
        <v>356</v>
      </c>
      <c r="M66" s="276"/>
      <c r="N66" s="276"/>
      <c r="O66" s="276"/>
      <c r="P66" s="366"/>
      <c r="Q66" s="366">
        <v>0</v>
      </c>
      <c r="R66" s="366">
        <v>0</v>
      </c>
      <c r="S66" s="366">
        <v>0</v>
      </c>
      <c r="T66" s="248">
        <v>0</v>
      </c>
      <c r="U66" s="366">
        <v>0</v>
      </c>
      <c r="V66" s="248">
        <v>1</v>
      </c>
      <c r="W66" s="366">
        <v>263.87</v>
      </c>
      <c r="X66" s="399">
        <f t="shared" si="12"/>
        <v>263.87</v>
      </c>
      <c r="Y66" s="367">
        <f t="shared" si="10"/>
        <v>263.87</v>
      </c>
      <c r="Z66" s="367">
        <v>263.87</v>
      </c>
      <c r="AA66" s="248" t="s">
        <v>81</v>
      </c>
      <c r="AB66" s="13"/>
      <c r="AC66" s="13"/>
    </row>
    <row r="67" spans="1:29" ht="57" x14ac:dyDescent="0.2">
      <c r="A67" s="411" t="s">
        <v>329</v>
      </c>
      <c r="B67" s="248" t="s">
        <v>424</v>
      </c>
      <c r="C67" s="362" t="s">
        <v>468</v>
      </c>
      <c r="D67" s="248">
        <v>1711717</v>
      </c>
      <c r="E67" s="248" t="s">
        <v>369</v>
      </c>
      <c r="F67" s="248" t="s">
        <v>370</v>
      </c>
      <c r="G67" s="261" t="s">
        <v>371</v>
      </c>
      <c r="H67" s="248" t="s">
        <v>372</v>
      </c>
      <c r="I67" s="248" t="s">
        <v>78</v>
      </c>
      <c r="J67" s="250" t="s">
        <v>79</v>
      </c>
      <c r="K67" s="248" t="s">
        <v>78</v>
      </c>
      <c r="L67" s="275" t="s">
        <v>356</v>
      </c>
      <c r="M67" s="276"/>
      <c r="N67" s="276"/>
      <c r="O67" s="276"/>
      <c r="P67" s="366"/>
      <c r="Q67" s="366">
        <v>0</v>
      </c>
      <c r="R67" s="366">
        <v>0</v>
      </c>
      <c r="S67" s="366">
        <v>0</v>
      </c>
      <c r="T67" s="248">
        <v>0</v>
      </c>
      <c r="U67" s="366">
        <v>0</v>
      </c>
      <c r="V67" s="248">
        <v>9</v>
      </c>
      <c r="W67" s="366">
        <v>263.87</v>
      </c>
      <c r="X67" s="399">
        <f t="shared" si="12"/>
        <v>2374.83</v>
      </c>
      <c r="Y67" s="367">
        <f t="shared" si="10"/>
        <v>2374.83</v>
      </c>
      <c r="Z67" s="367">
        <v>2374.83</v>
      </c>
      <c r="AA67" s="248" t="s">
        <v>81</v>
      </c>
      <c r="AB67" s="13"/>
      <c r="AC67" s="13"/>
    </row>
    <row r="68" spans="1:29" ht="57" x14ac:dyDescent="0.2">
      <c r="A68" s="411" t="s">
        <v>329</v>
      </c>
      <c r="B68" s="248" t="s">
        <v>424</v>
      </c>
      <c r="C68" s="362" t="s">
        <v>413</v>
      </c>
      <c r="D68" s="248">
        <v>1802399</v>
      </c>
      <c r="E68" s="248" t="s">
        <v>369</v>
      </c>
      <c r="F68" s="248" t="s">
        <v>370</v>
      </c>
      <c r="G68" s="261" t="s">
        <v>371</v>
      </c>
      <c r="H68" s="248" t="s">
        <v>372</v>
      </c>
      <c r="I68" s="248" t="s">
        <v>78</v>
      </c>
      <c r="J68" s="250" t="s">
        <v>79</v>
      </c>
      <c r="K68" s="248" t="s">
        <v>78</v>
      </c>
      <c r="L68" s="275" t="s">
        <v>356</v>
      </c>
      <c r="M68" s="276"/>
      <c r="N68" s="276"/>
      <c r="O68" s="276"/>
      <c r="P68" s="366"/>
      <c r="Q68" s="366">
        <v>0</v>
      </c>
      <c r="R68" s="366">
        <v>0</v>
      </c>
      <c r="S68" s="366">
        <v>0</v>
      </c>
      <c r="T68" s="248">
        <v>0</v>
      </c>
      <c r="U68" s="366">
        <v>0</v>
      </c>
      <c r="V68" s="248">
        <v>8</v>
      </c>
      <c r="W68" s="366">
        <v>263.87</v>
      </c>
      <c r="X68" s="399">
        <f t="shared" si="12"/>
        <v>2110.96</v>
      </c>
      <c r="Y68" s="367">
        <f t="shared" si="10"/>
        <v>2110.96</v>
      </c>
      <c r="Z68" s="367">
        <v>2110.96</v>
      </c>
      <c r="AA68" s="248" t="s">
        <v>81</v>
      </c>
      <c r="AB68" s="13"/>
      <c r="AC68" s="13"/>
    </row>
    <row r="69" spans="1:29" ht="57" x14ac:dyDescent="0.2">
      <c r="A69" s="411" t="s">
        <v>329</v>
      </c>
      <c r="B69" s="248" t="s">
        <v>424</v>
      </c>
      <c r="C69" s="362" t="s">
        <v>434</v>
      </c>
      <c r="D69" s="248">
        <v>1879545</v>
      </c>
      <c r="E69" s="248" t="s">
        <v>369</v>
      </c>
      <c r="F69" s="248" t="s">
        <v>370</v>
      </c>
      <c r="G69" s="261" t="s">
        <v>371</v>
      </c>
      <c r="H69" s="248" t="s">
        <v>372</v>
      </c>
      <c r="I69" s="248" t="s">
        <v>78</v>
      </c>
      <c r="J69" s="250" t="s">
        <v>79</v>
      </c>
      <c r="K69" s="248" t="s">
        <v>78</v>
      </c>
      <c r="L69" s="275" t="s">
        <v>356</v>
      </c>
      <c r="M69" s="276"/>
      <c r="N69" s="276"/>
      <c r="O69" s="276"/>
      <c r="P69" s="366"/>
      <c r="Q69" s="366">
        <v>0</v>
      </c>
      <c r="R69" s="366">
        <v>0</v>
      </c>
      <c r="S69" s="366">
        <v>0</v>
      </c>
      <c r="T69" s="248">
        <v>0</v>
      </c>
      <c r="U69" s="366">
        <v>0</v>
      </c>
      <c r="V69" s="248">
        <v>8</v>
      </c>
      <c r="W69" s="366">
        <v>263.87</v>
      </c>
      <c r="X69" s="399">
        <f t="shared" si="12"/>
        <v>2110.96</v>
      </c>
      <c r="Y69" s="367">
        <f t="shared" si="10"/>
        <v>2110.96</v>
      </c>
      <c r="Z69" s="367">
        <v>2110.96</v>
      </c>
      <c r="AA69" s="248" t="s">
        <v>81</v>
      </c>
      <c r="AB69" s="13"/>
      <c r="AC69" s="13"/>
    </row>
    <row r="70" spans="1:29" ht="57" x14ac:dyDescent="0.2">
      <c r="A70" s="411" t="s">
        <v>329</v>
      </c>
      <c r="B70" s="248" t="s">
        <v>424</v>
      </c>
      <c r="C70" s="362" t="s">
        <v>419</v>
      </c>
      <c r="D70" s="248">
        <v>1583980</v>
      </c>
      <c r="E70" s="248" t="s">
        <v>369</v>
      </c>
      <c r="F70" s="248" t="s">
        <v>370</v>
      </c>
      <c r="G70" s="261" t="s">
        <v>371</v>
      </c>
      <c r="H70" s="248" t="s">
        <v>372</v>
      </c>
      <c r="I70" s="248" t="s">
        <v>78</v>
      </c>
      <c r="J70" s="250" t="s">
        <v>79</v>
      </c>
      <c r="K70" s="248" t="s">
        <v>78</v>
      </c>
      <c r="L70" s="275" t="s">
        <v>356</v>
      </c>
      <c r="M70" s="276"/>
      <c r="N70" s="276"/>
      <c r="O70" s="276"/>
      <c r="P70" s="366"/>
      <c r="Q70" s="366">
        <v>0</v>
      </c>
      <c r="R70" s="366">
        <v>0</v>
      </c>
      <c r="S70" s="366">
        <v>0</v>
      </c>
      <c r="T70" s="248">
        <v>0</v>
      </c>
      <c r="U70" s="366">
        <v>0</v>
      </c>
      <c r="V70" s="248">
        <v>7</v>
      </c>
      <c r="W70" s="366">
        <v>263.87</v>
      </c>
      <c r="X70" s="399">
        <f t="shared" si="12"/>
        <v>1847.0900000000001</v>
      </c>
      <c r="Y70" s="367">
        <f t="shared" si="10"/>
        <v>1847.0900000000001</v>
      </c>
      <c r="Z70" s="367">
        <v>1847.09</v>
      </c>
      <c r="AA70" s="248" t="s">
        <v>81</v>
      </c>
      <c r="AB70" s="13"/>
      <c r="AC70" s="13"/>
    </row>
    <row r="71" spans="1:29" ht="57" x14ac:dyDescent="0.2">
      <c r="A71" s="411" t="s">
        <v>329</v>
      </c>
      <c r="B71" s="248" t="s">
        <v>424</v>
      </c>
      <c r="C71" s="362" t="s">
        <v>470</v>
      </c>
      <c r="D71" s="248">
        <v>1780662</v>
      </c>
      <c r="E71" s="248" t="s">
        <v>369</v>
      </c>
      <c r="F71" s="248" t="s">
        <v>370</v>
      </c>
      <c r="G71" s="261" t="s">
        <v>371</v>
      </c>
      <c r="H71" s="248" t="s">
        <v>372</v>
      </c>
      <c r="I71" s="248" t="s">
        <v>78</v>
      </c>
      <c r="J71" s="250" t="s">
        <v>79</v>
      </c>
      <c r="K71" s="248" t="s">
        <v>78</v>
      </c>
      <c r="L71" s="275" t="s">
        <v>356</v>
      </c>
      <c r="M71" s="276"/>
      <c r="N71" s="276"/>
      <c r="O71" s="276"/>
      <c r="P71" s="366"/>
      <c r="Q71" s="366">
        <v>0</v>
      </c>
      <c r="R71" s="366">
        <v>0</v>
      </c>
      <c r="S71" s="366">
        <v>0</v>
      </c>
      <c r="T71" s="248">
        <v>0</v>
      </c>
      <c r="U71" s="366">
        <v>0</v>
      </c>
      <c r="V71" s="248">
        <v>8</v>
      </c>
      <c r="W71" s="366">
        <v>263.87</v>
      </c>
      <c r="X71" s="399">
        <f t="shared" si="12"/>
        <v>2110.96</v>
      </c>
      <c r="Y71" s="367">
        <f t="shared" si="10"/>
        <v>2110.96</v>
      </c>
      <c r="Z71" s="367">
        <v>2110.96</v>
      </c>
      <c r="AA71" s="248" t="s">
        <v>81</v>
      </c>
      <c r="AB71" s="13"/>
      <c r="AC71" s="13"/>
    </row>
    <row r="72" spans="1:29" ht="57" x14ac:dyDescent="0.2">
      <c r="A72" s="411" t="s">
        <v>329</v>
      </c>
      <c r="B72" s="248" t="s">
        <v>424</v>
      </c>
      <c r="C72" s="362" t="s">
        <v>410</v>
      </c>
      <c r="D72" s="248">
        <v>1848950</v>
      </c>
      <c r="E72" s="248" t="s">
        <v>369</v>
      </c>
      <c r="F72" s="248" t="s">
        <v>370</v>
      </c>
      <c r="G72" s="261" t="s">
        <v>371</v>
      </c>
      <c r="H72" s="248" t="s">
        <v>372</v>
      </c>
      <c r="I72" s="248" t="s">
        <v>78</v>
      </c>
      <c r="J72" s="250" t="s">
        <v>79</v>
      </c>
      <c r="K72" s="248" t="s">
        <v>78</v>
      </c>
      <c r="L72" s="275" t="s">
        <v>356</v>
      </c>
      <c r="M72" s="276"/>
      <c r="N72" s="276"/>
      <c r="O72" s="276"/>
      <c r="P72" s="366"/>
      <c r="Q72" s="366">
        <v>0</v>
      </c>
      <c r="R72" s="366">
        <v>0</v>
      </c>
      <c r="S72" s="366">
        <v>0</v>
      </c>
      <c r="T72" s="248">
        <v>0</v>
      </c>
      <c r="U72" s="366">
        <v>0</v>
      </c>
      <c r="V72" s="248">
        <v>7</v>
      </c>
      <c r="W72" s="366">
        <v>263.87</v>
      </c>
      <c r="X72" s="399">
        <f t="shared" si="12"/>
        <v>1847.0900000000001</v>
      </c>
      <c r="Y72" s="367">
        <f t="shared" si="10"/>
        <v>1847.0900000000001</v>
      </c>
      <c r="Z72" s="367">
        <v>1847.09</v>
      </c>
      <c r="AA72" s="248" t="s">
        <v>81</v>
      </c>
      <c r="AB72" s="13"/>
      <c r="AC72" s="13"/>
    </row>
    <row r="73" spans="1:29" ht="57" x14ac:dyDescent="0.2">
      <c r="A73" s="411" t="s">
        <v>329</v>
      </c>
      <c r="B73" s="248" t="s">
        <v>424</v>
      </c>
      <c r="C73" s="362" t="s">
        <v>471</v>
      </c>
      <c r="D73" s="248">
        <v>1877577</v>
      </c>
      <c r="E73" s="248" t="s">
        <v>369</v>
      </c>
      <c r="F73" s="248" t="s">
        <v>370</v>
      </c>
      <c r="G73" s="261" t="s">
        <v>371</v>
      </c>
      <c r="H73" s="248" t="s">
        <v>372</v>
      </c>
      <c r="I73" s="248" t="s">
        <v>78</v>
      </c>
      <c r="J73" s="250" t="s">
        <v>79</v>
      </c>
      <c r="K73" s="248" t="s">
        <v>78</v>
      </c>
      <c r="L73" s="275" t="s">
        <v>356</v>
      </c>
      <c r="M73" s="276"/>
      <c r="N73" s="276"/>
      <c r="O73" s="276"/>
      <c r="P73" s="366"/>
      <c r="Q73" s="366">
        <v>0</v>
      </c>
      <c r="R73" s="366">
        <v>0</v>
      </c>
      <c r="S73" s="366">
        <v>0</v>
      </c>
      <c r="T73" s="248">
        <v>0</v>
      </c>
      <c r="U73" s="366">
        <v>0</v>
      </c>
      <c r="V73" s="248">
        <v>7</v>
      </c>
      <c r="W73" s="366">
        <v>263.87</v>
      </c>
      <c r="X73" s="399">
        <f t="shared" si="12"/>
        <v>1847.0900000000001</v>
      </c>
      <c r="Y73" s="367">
        <f t="shared" si="10"/>
        <v>1847.0900000000001</v>
      </c>
      <c r="Z73" s="367">
        <v>1847.09</v>
      </c>
      <c r="AA73" s="248" t="s">
        <v>81</v>
      </c>
      <c r="AB73" s="13"/>
      <c r="AC73" s="13"/>
    </row>
    <row r="74" spans="1:29" ht="57" x14ac:dyDescent="0.2">
      <c r="A74" s="411" t="s">
        <v>329</v>
      </c>
      <c r="B74" s="248" t="s">
        <v>424</v>
      </c>
      <c r="C74" s="362" t="s">
        <v>430</v>
      </c>
      <c r="D74" s="248">
        <v>1877577</v>
      </c>
      <c r="E74" s="248" t="s">
        <v>369</v>
      </c>
      <c r="F74" s="248" t="s">
        <v>370</v>
      </c>
      <c r="G74" s="261" t="s">
        <v>371</v>
      </c>
      <c r="H74" s="248" t="s">
        <v>372</v>
      </c>
      <c r="I74" s="248" t="s">
        <v>78</v>
      </c>
      <c r="J74" s="250" t="s">
        <v>79</v>
      </c>
      <c r="K74" s="248" t="s">
        <v>78</v>
      </c>
      <c r="L74" s="275" t="s">
        <v>356</v>
      </c>
      <c r="M74" s="276"/>
      <c r="N74" s="276"/>
      <c r="O74" s="276"/>
      <c r="P74" s="366"/>
      <c r="Q74" s="366">
        <v>0</v>
      </c>
      <c r="R74" s="366">
        <v>0</v>
      </c>
      <c r="S74" s="366">
        <v>0</v>
      </c>
      <c r="T74" s="248">
        <v>0</v>
      </c>
      <c r="U74" s="366">
        <v>0</v>
      </c>
      <c r="V74" s="248">
        <v>7</v>
      </c>
      <c r="W74" s="366">
        <v>263.87</v>
      </c>
      <c r="X74" s="399">
        <f t="shared" si="12"/>
        <v>1847.0900000000001</v>
      </c>
      <c r="Y74" s="367">
        <f t="shared" si="10"/>
        <v>1847.0900000000001</v>
      </c>
      <c r="Z74" s="367">
        <v>1847.09</v>
      </c>
      <c r="AA74" s="248" t="s">
        <v>81</v>
      </c>
      <c r="AB74" s="13"/>
      <c r="AC74" s="13"/>
    </row>
    <row r="75" spans="1:29" ht="57" x14ac:dyDescent="0.2">
      <c r="A75" s="411" t="s">
        <v>329</v>
      </c>
      <c r="B75" s="248" t="s">
        <v>424</v>
      </c>
      <c r="C75" s="362" t="s">
        <v>409</v>
      </c>
      <c r="D75" s="248">
        <v>1879413</v>
      </c>
      <c r="E75" s="248" t="s">
        <v>369</v>
      </c>
      <c r="F75" s="248" t="s">
        <v>370</v>
      </c>
      <c r="G75" s="261" t="s">
        <v>371</v>
      </c>
      <c r="H75" s="248" t="s">
        <v>372</v>
      </c>
      <c r="I75" s="248" t="s">
        <v>78</v>
      </c>
      <c r="J75" s="250" t="s">
        <v>79</v>
      </c>
      <c r="K75" s="248" t="s">
        <v>78</v>
      </c>
      <c r="L75" s="275" t="s">
        <v>356</v>
      </c>
      <c r="M75" s="276"/>
      <c r="N75" s="276"/>
      <c r="O75" s="276"/>
      <c r="P75" s="366"/>
      <c r="Q75" s="366">
        <v>0</v>
      </c>
      <c r="R75" s="366">
        <v>0</v>
      </c>
      <c r="S75" s="366">
        <v>0</v>
      </c>
      <c r="T75" s="248">
        <v>0</v>
      </c>
      <c r="U75" s="366">
        <v>0</v>
      </c>
      <c r="V75" s="248">
        <v>7</v>
      </c>
      <c r="W75" s="366">
        <v>263.87</v>
      </c>
      <c r="X75" s="399">
        <f t="shared" si="12"/>
        <v>1847.0900000000001</v>
      </c>
      <c r="Y75" s="367">
        <f t="shared" si="10"/>
        <v>1847.0900000000001</v>
      </c>
      <c r="Z75" s="367">
        <v>1847.09</v>
      </c>
      <c r="AA75" s="248" t="s">
        <v>81</v>
      </c>
      <c r="AB75" s="13"/>
      <c r="AC75" s="13"/>
    </row>
    <row r="76" spans="1:29" ht="57" x14ac:dyDescent="0.2">
      <c r="A76" s="411" t="s">
        <v>329</v>
      </c>
      <c r="B76" s="248" t="s">
        <v>424</v>
      </c>
      <c r="C76" s="362" t="s">
        <v>444</v>
      </c>
      <c r="D76" s="248"/>
      <c r="E76" s="248" t="s">
        <v>386</v>
      </c>
      <c r="F76" s="248" t="s">
        <v>370</v>
      </c>
      <c r="G76" s="261" t="s">
        <v>371</v>
      </c>
      <c r="H76" s="248" t="s">
        <v>372</v>
      </c>
      <c r="I76" s="248" t="s">
        <v>78</v>
      </c>
      <c r="J76" s="250" t="s">
        <v>79</v>
      </c>
      <c r="K76" s="248" t="s">
        <v>78</v>
      </c>
      <c r="L76" s="275" t="s">
        <v>472</v>
      </c>
      <c r="M76" s="276"/>
      <c r="N76" s="276"/>
      <c r="O76" s="276"/>
      <c r="P76" s="366"/>
      <c r="Q76" s="366">
        <v>0</v>
      </c>
      <c r="R76" s="366">
        <v>0</v>
      </c>
      <c r="S76" s="366">
        <v>0</v>
      </c>
      <c r="T76" s="248">
        <v>0</v>
      </c>
      <c r="U76" s="366">
        <v>0</v>
      </c>
      <c r="V76" s="248">
        <v>10</v>
      </c>
      <c r="W76" s="366">
        <v>263.87</v>
      </c>
      <c r="X76" s="399">
        <f>(V76*W76)</f>
        <v>2638.7</v>
      </c>
      <c r="Y76" s="367">
        <f t="shared" ref="Y76:Y113" si="13">(T76*U76)+(V76*W76)</f>
        <v>2638.7</v>
      </c>
      <c r="Z76" s="367">
        <v>2638.7</v>
      </c>
      <c r="AA76" s="248" t="s">
        <v>81</v>
      </c>
      <c r="AB76" s="13"/>
      <c r="AC76" s="13"/>
    </row>
    <row r="77" spans="1:29" ht="57" x14ac:dyDescent="0.2">
      <c r="A77" s="411" t="s">
        <v>329</v>
      </c>
      <c r="B77" s="248" t="s">
        <v>424</v>
      </c>
      <c r="C77" s="362" t="s">
        <v>442</v>
      </c>
      <c r="D77" s="248"/>
      <c r="E77" s="248" t="s">
        <v>369</v>
      </c>
      <c r="F77" s="248" t="s">
        <v>370</v>
      </c>
      <c r="G77" s="261" t="s">
        <v>371</v>
      </c>
      <c r="H77" s="248" t="s">
        <v>372</v>
      </c>
      <c r="I77" s="248" t="s">
        <v>78</v>
      </c>
      <c r="J77" s="250" t="s">
        <v>79</v>
      </c>
      <c r="K77" s="248" t="s">
        <v>78</v>
      </c>
      <c r="L77" s="275" t="s">
        <v>473</v>
      </c>
      <c r="M77" s="276"/>
      <c r="N77" s="276"/>
      <c r="O77" s="276"/>
      <c r="P77" s="366"/>
      <c r="Q77" s="366">
        <v>0</v>
      </c>
      <c r="R77" s="366">
        <v>0</v>
      </c>
      <c r="S77" s="366">
        <v>0</v>
      </c>
      <c r="T77" s="248">
        <v>0</v>
      </c>
      <c r="U77" s="366">
        <v>0</v>
      </c>
      <c r="V77" s="248">
        <v>4</v>
      </c>
      <c r="W77" s="366">
        <v>263.87</v>
      </c>
      <c r="X77" s="399">
        <f t="shared" ref="X77:X80" si="14">(V77*W77)</f>
        <v>1055.48</v>
      </c>
      <c r="Y77" s="367">
        <f t="shared" si="13"/>
        <v>1055.48</v>
      </c>
      <c r="Z77" s="367">
        <v>1055.48</v>
      </c>
      <c r="AA77" s="248" t="s">
        <v>81</v>
      </c>
      <c r="AB77" s="13"/>
      <c r="AC77" s="13"/>
    </row>
    <row r="78" spans="1:29" ht="57" x14ac:dyDescent="0.2">
      <c r="A78" s="411" t="s">
        <v>329</v>
      </c>
      <c r="B78" s="248" t="s">
        <v>424</v>
      </c>
      <c r="C78" s="362" t="s">
        <v>441</v>
      </c>
      <c r="D78" s="248"/>
      <c r="E78" s="248" t="s">
        <v>369</v>
      </c>
      <c r="F78" s="248" t="s">
        <v>370</v>
      </c>
      <c r="G78" s="261" t="s">
        <v>371</v>
      </c>
      <c r="H78" s="248" t="s">
        <v>372</v>
      </c>
      <c r="I78" s="248" t="s">
        <v>78</v>
      </c>
      <c r="J78" s="250" t="s">
        <v>79</v>
      </c>
      <c r="K78" s="248" t="s">
        <v>78</v>
      </c>
      <c r="L78" s="275" t="s">
        <v>473</v>
      </c>
      <c r="M78" s="276"/>
      <c r="N78" s="276"/>
      <c r="O78" s="276"/>
      <c r="P78" s="366"/>
      <c r="Q78" s="366">
        <v>0</v>
      </c>
      <c r="R78" s="366">
        <v>0</v>
      </c>
      <c r="S78" s="366">
        <v>0</v>
      </c>
      <c r="T78" s="248">
        <v>0</v>
      </c>
      <c r="U78" s="366">
        <v>0</v>
      </c>
      <c r="V78" s="248">
        <v>4</v>
      </c>
      <c r="W78" s="366">
        <v>263.87</v>
      </c>
      <c r="X78" s="399">
        <f t="shared" si="14"/>
        <v>1055.48</v>
      </c>
      <c r="Y78" s="367">
        <f t="shared" si="13"/>
        <v>1055.48</v>
      </c>
      <c r="Z78" s="367">
        <v>1055.48</v>
      </c>
      <c r="AA78" s="248" t="s">
        <v>81</v>
      </c>
      <c r="AB78" s="13"/>
      <c r="AC78" s="13"/>
    </row>
    <row r="79" spans="1:29" ht="57" x14ac:dyDescent="0.2">
      <c r="A79" s="411" t="s">
        <v>329</v>
      </c>
      <c r="B79" s="248" t="s">
        <v>424</v>
      </c>
      <c r="C79" s="362" t="s">
        <v>439</v>
      </c>
      <c r="D79" s="248"/>
      <c r="E79" s="248" t="s">
        <v>369</v>
      </c>
      <c r="F79" s="248" t="s">
        <v>370</v>
      </c>
      <c r="G79" s="261" t="s">
        <v>371</v>
      </c>
      <c r="H79" s="248" t="s">
        <v>372</v>
      </c>
      <c r="I79" s="248" t="s">
        <v>78</v>
      </c>
      <c r="J79" s="250" t="s">
        <v>79</v>
      </c>
      <c r="K79" s="248" t="s">
        <v>78</v>
      </c>
      <c r="L79" s="275" t="s">
        <v>473</v>
      </c>
      <c r="M79" s="276"/>
      <c r="N79" s="276"/>
      <c r="O79" s="276"/>
      <c r="P79" s="366"/>
      <c r="Q79" s="366">
        <v>0</v>
      </c>
      <c r="R79" s="366">
        <v>0</v>
      </c>
      <c r="S79" s="366">
        <v>0</v>
      </c>
      <c r="T79" s="248">
        <v>0</v>
      </c>
      <c r="U79" s="366">
        <v>0</v>
      </c>
      <c r="V79" s="248">
        <v>4</v>
      </c>
      <c r="W79" s="366">
        <v>263.87</v>
      </c>
      <c r="X79" s="399">
        <f t="shared" si="14"/>
        <v>1055.48</v>
      </c>
      <c r="Y79" s="367">
        <f t="shared" si="13"/>
        <v>1055.48</v>
      </c>
      <c r="Z79" s="367">
        <v>1055.48</v>
      </c>
      <c r="AA79" s="248" t="s">
        <v>81</v>
      </c>
      <c r="AB79" s="13"/>
      <c r="AC79" s="13"/>
    </row>
    <row r="80" spans="1:29" ht="57" x14ac:dyDescent="0.2">
      <c r="A80" s="411" t="s">
        <v>329</v>
      </c>
      <c r="B80" s="248" t="s">
        <v>424</v>
      </c>
      <c r="C80" s="362" t="s">
        <v>474</v>
      </c>
      <c r="D80" s="248"/>
      <c r="E80" s="248" t="s">
        <v>369</v>
      </c>
      <c r="F80" s="248" t="s">
        <v>370</v>
      </c>
      <c r="G80" s="261" t="s">
        <v>371</v>
      </c>
      <c r="H80" s="248" t="s">
        <v>372</v>
      </c>
      <c r="I80" s="248" t="s">
        <v>78</v>
      </c>
      <c r="J80" s="250" t="s">
        <v>79</v>
      </c>
      <c r="K80" s="248" t="s">
        <v>78</v>
      </c>
      <c r="L80" s="275" t="s">
        <v>473</v>
      </c>
      <c r="M80" s="276"/>
      <c r="N80" s="276"/>
      <c r="O80" s="276"/>
      <c r="P80" s="366"/>
      <c r="Q80" s="366">
        <v>0</v>
      </c>
      <c r="R80" s="366">
        <v>0</v>
      </c>
      <c r="S80" s="366">
        <v>0</v>
      </c>
      <c r="T80" s="248">
        <v>0</v>
      </c>
      <c r="U80" s="366">
        <v>0</v>
      </c>
      <c r="V80" s="248">
        <v>4</v>
      </c>
      <c r="W80" s="366">
        <v>263.87</v>
      </c>
      <c r="X80" s="399">
        <f t="shared" si="14"/>
        <v>1055.48</v>
      </c>
      <c r="Y80" s="367">
        <f t="shared" si="13"/>
        <v>1055.48</v>
      </c>
      <c r="Z80" s="367">
        <v>1055.48</v>
      </c>
      <c r="AA80" s="248" t="s">
        <v>81</v>
      </c>
      <c r="AB80" s="13"/>
      <c r="AC80" s="13"/>
    </row>
    <row r="81" spans="1:29" ht="28.5" x14ac:dyDescent="0.2">
      <c r="A81" s="411" t="s">
        <v>329</v>
      </c>
      <c r="B81" s="259" t="s">
        <v>942</v>
      </c>
      <c r="C81" s="362" t="s">
        <v>878</v>
      </c>
      <c r="D81" s="248" t="s">
        <v>879</v>
      </c>
      <c r="E81" s="248" t="s">
        <v>880</v>
      </c>
      <c r="F81" s="248" t="s">
        <v>1096</v>
      </c>
      <c r="G81" s="261"/>
      <c r="H81" s="248"/>
      <c r="I81" s="248" t="s">
        <v>78</v>
      </c>
      <c r="J81" s="250" t="s">
        <v>129</v>
      </c>
      <c r="K81" s="248" t="s">
        <v>78</v>
      </c>
      <c r="L81" s="275" t="s">
        <v>1097</v>
      </c>
      <c r="M81" s="276" t="s">
        <v>1098</v>
      </c>
      <c r="N81" s="276" t="s">
        <v>1098</v>
      </c>
      <c r="O81" s="276"/>
      <c r="P81" s="366"/>
      <c r="Q81" s="366">
        <v>0</v>
      </c>
      <c r="R81" s="366">
        <v>0</v>
      </c>
      <c r="S81" s="367">
        <f t="shared" ref="S81:S93" si="15">Q81+R81</f>
        <v>0</v>
      </c>
      <c r="T81" s="248">
        <v>0</v>
      </c>
      <c r="U81" s="366">
        <v>0</v>
      </c>
      <c r="V81" s="248">
        <v>3</v>
      </c>
      <c r="W81" s="366">
        <v>263.87</v>
      </c>
      <c r="X81" s="248">
        <v>3</v>
      </c>
      <c r="Y81" s="367">
        <f t="shared" si="13"/>
        <v>791.61</v>
      </c>
      <c r="Z81" s="367">
        <f t="shared" ref="Z81:Z93" si="16">S81+Y81</f>
        <v>791.61</v>
      </c>
      <c r="AA81" s="451"/>
      <c r="AB81" s="13"/>
      <c r="AC81" s="13"/>
    </row>
    <row r="82" spans="1:29" ht="42.75" x14ac:dyDescent="0.2">
      <c r="A82" s="411" t="s">
        <v>329</v>
      </c>
      <c r="B82" s="259" t="s">
        <v>942</v>
      </c>
      <c r="C82" s="362" t="s">
        <v>883</v>
      </c>
      <c r="D82" s="248" t="s">
        <v>884</v>
      </c>
      <c r="E82" s="248" t="s">
        <v>885</v>
      </c>
      <c r="F82" s="248" t="s">
        <v>1099</v>
      </c>
      <c r="G82" s="261"/>
      <c r="H82" s="248"/>
      <c r="I82" s="248" t="s">
        <v>78</v>
      </c>
      <c r="J82" s="250" t="s">
        <v>129</v>
      </c>
      <c r="K82" s="248" t="s">
        <v>78</v>
      </c>
      <c r="L82" s="275" t="s">
        <v>1100</v>
      </c>
      <c r="M82" s="276" t="s">
        <v>1101</v>
      </c>
      <c r="N82" s="276" t="s">
        <v>1101</v>
      </c>
      <c r="O82" s="276"/>
      <c r="P82" s="366"/>
      <c r="Q82" s="366">
        <v>0</v>
      </c>
      <c r="R82" s="366">
        <v>0</v>
      </c>
      <c r="S82" s="367">
        <f t="shared" si="15"/>
        <v>0</v>
      </c>
      <c r="T82" s="248">
        <v>0</v>
      </c>
      <c r="U82" s="366">
        <v>0</v>
      </c>
      <c r="V82" s="248">
        <v>4</v>
      </c>
      <c r="W82" s="366">
        <v>263.87</v>
      </c>
      <c r="X82" s="248">
        <v>4</v>
      </c>
      <c r="Y82" s="367">
        <f t="shared" si="13"/>
        <v>1055.48</v>
      </c>
      <c r="Z82" s="367">
        <f t="shared" si="16"/>
        <v>1055.48</v>
      </c>
      <c r="AA82" s="451"/>
      <c r="AB82" s="13"/>
      <c r="AC82" s="13"/>
    </row>
    <row r="83" spans="1:29" ht="99.75" x14ac:dyDescent="0.2">
      <c r="A83" s="411" t="s">
        <v>329</v>
      </c>
      <c r="B83" s="259" t="s">
        <v>942</v>
      </c>
      <c r="C83" s="362" t="s">
        <v>947</v>
      </c>
      <c r="D83" s="248" t="s">
        <v>948</v>
      </c>
      <c r="E83" s="248" t="s">
        <v>949</v>
      </c>
      <c r="F83" s="248" t="s">
        <v>950</v>
      </c>
      <c r="G83" s="261"/>
      <c r="H83" s="248"/>
      <c r="I83" s="248" t="s">
        <v>78</v>
      </c>
      <c r="J83" s="250" t="s">
        <v>129</v>
      </c>
      <c r="K83" s="248" t="s">
        <v>78</v>
      </c>
      <c r="L83" s="275" t="s">
        <v>1102</v>
      </c>
      <c r="M83" s="276" t="s">
        <v>1103</v>
      </c>
      <c r="N83" s="276" t="s">
        <v>1103</v>
      </c>
      <c r="O83" s="276"/>
      <c r="P83" s="366"/>
      <c r="Q83" s="366">
        <v>0</v>
      </c>
      <c r="R83" s="366">
        <v>0</v>
      </c>
      <c r="S83" s="367">
        <f t="shared" si="15"/>
        <v>0</v>
      </c>
      <c r="T83" s="248">
        <v>0</v>
      </c>
      <c r="U83" s="366">
        <v>0</v>
      </c>
      <c r="V83" s="248">
        <v>13</v>
      </c>
      <c r="W83" s="366">
        <v>17.52</v>
      </c>
      <c r="X83" s="248">
        <v>13</v>
      </c>
      <c r="Y83" s="367">
        <f t="shared" si="13"/>
        <v>227.76</v>
      </c>
      <c r="Z83" s="367">
        <f t="shared" si="16"/>
        <v>227.76</v>
      </c>
      <c r="AA83" s="451"/>
      <c r="AB83" s="13"/>
      <c r="AC83" s="13"/>
    </row>
    <row r="84" spans="1:29" ht="28.5" x14ac:dyDescent="0.2">
      <c r="A84" s="411" t="s">
        <v>329</v>
      </c>
      <c r="B84" s="259" t="s">
        <v>942</v>
      </c>
      <c r="C84" s="362" t="s">
        <v>980</v>
      </c>
      <c r="D84" s="248" t="s">
        <v>981</v>
      </c>
      <c r="E84" s="248" t="s">
        <v>524</v>
      </c>
      <c r="F84" s="248" t="s">
        <v>1104</v>
      </c>
      <c r="G84" s="261"/>
      <c r="H84" s="248"/>
      <c r="I84" s="248" t="s">
        <v>78</v>
      </c>
      <c r="J84" s="250" t="s">
        <v>129</v>
      </c>
      <c r="K84" s="248" t="s">
        <v>78</v>
      </c>
      <c r="L84" s="275" t="s">
        <v>1065</v>
      </c>
      <c r="M84" s="276" t="s">
        <v>1105</v>
      </c>
      <c r="N84" s="276" t="s">
        <v>1105</v>
      </c>
      <c r="O84" s="276"/>
      <c r="P84" s="366"/>
      <c r="Q84" s="366">
        <v>0</v>
      </c>
      <c r="R84" s="366">
        <v>0</v>
      </c>
      <c r="S84" s="367">
        <f t="shared" si="15"/>
        <v>0</v>
      </c>
      <c r="T84" s="248">
        <v>0</v>
      </c>
      <c r="U84" s="366">
        <v>0</v>
      </c>
      <c r="V84" s="248">
        <v>4</v>
      </c>
      <c r="W84" s="366">
        <v>263.87</v>
      </c>
      <c r="X84" s="248">
        <v>4</v>
      </c>
      <c r="Y84" s="367">
        <f t="shared" si="13"/>
        <v>1055.48</v>
      </c>
      <c r="Z84" s="367">
        <f t="shared" si="16"/>
        <v>1055.48</v>
      </c>
      <c r="AA84" s="451"/>
      <c r="AB84" s="13"/>
      <c r="AC84" s="13"/>
    </row>
    <row r="85" spans="1:29" ht="14.25" x14ac:dyDescent="0.2">
      <c r="A85" s="411" t="s">
        <v>329</v>
      </c>
      <c r="B85" s="259" t="s">
        <v>942</v>
      </c>
      <c r="C85" s="362" t="s">
        <v>1051</v>
      </c>
      <c r="D85" s="248" t="s">
        <v>904</v>
      </c>
      <c r="E85" s="248" t="s">
        <v>815</v>
      </c>
      <c r="F85" s="248" t="s">
        <v>1106</v>
      </c>
      <c r="G85" s="261"/>
      <c r="H85" s="248"/>
      <c r="I85" s="248" t="s">
        <v>78</v>
      </c>
      <c r="J85" s="250" t="s">
        <v>129</v>
      </c>
      <c r="K85" s="248" t="s">
        <v>78</v>
      </c>
      <c r="L85" s="275" t="s">
        <v>1107</v>
      </c>
      <c r="M85" s="276">
        <v>45090</v>
      </c>
      <c r="N85" s="276">
        <v>45090</v>
      </c>
      <c r="O85" s="276"/>
      <c r="P85" s="366"/>
      <c r="Q85" s="366">
        <v>0</v>
      </c>
      <c r="R85" s="366">
        <v>0</v>
      </c>
      <c r="S85" s="367">
        <f t="shared" si="15"/>
        <v>0</v>
      </c>
      <c r="T85" s="248">
        <v>0</v>
      </c>
      <c r="U85" s="366">
        <v>0</v>
      </c>
      <c r="V85" s="248">
        <v>1</v>
      </c>
      <c r="W85" s="366">
        <v>263.87</v>
      </c>
      <c r="X85" s="248">
        <v>5</v>
      </c>
      <c r="Y85" s="367">
        <f t="shared" si="13"/>
        <v>263.87</v>
      </c>
      <c r="Z85" s="367">
        <f t="shared" si="16"/>
        <v>263.87</v>
      </c>
      <c r="AA85" s="451"/>
      <c r="AB85" s="13"/>
      <c r="AC85" s="13"/>
    </row>
    <row r="86" spans="1:29" ht="14.25" x14ac:dyDescent="0.2">
      <c r="A86" s="411" t="s">
        <v>329</v>
      </c>
      <c r="B86" s="259" t="s">
        <v>942</v>
      </c>
      <c r="C86" s="362" t="s">
        <v>1058</v>
      </c>
      <c r="D86" s="248" t="s">
        <v>1059</v>
      </c>
      <c r="E86" s="248" t="s">
        <v>815</v>
      </c>
      <c r="F86" s="248" t="s">
        <v>979</v>
      </c>
      <c r="G86" s="261"/>
      <c r="H86" s="248"/>
      <c r="I86" s="248" t="s">
        <v>78</v>
      </c>
      <c r="J86" s="250" t="s">
        <v>129</v>
      </c>
      <c r="K86" s="248" t="s">
        <v>78</v>
      </c>
      <c r="L86" s="275" t="s">
        <v>1108</v>
      </c>
      <c r="M86" s="276" t="s">
        <v>1109</v>
      </c>
      <c r="N86" s="276" t="s">
        <v>1109</v>
      </c>
      <c r="O86" s="276"/>
      <c r="P86" s="366"/>
      <c r="Q86" s="366">
        <v>0</v>
      </c>
      <c r="R86" s="366">
        <v>0</v>
      </c>
      <c r="S86" s="367">
        <f t="shared" si="15"/>
        <v>0</v>
      </c>
      <c r="T86" s="248">
        <v>0</v>
      </c>
      <c r="U86" s="366">
        <v>0</v>
      </c>
      <c r="V86" s="248">
        <v>1</v>
      </c>
      <c r="W86" s="366">
        <v>263.87</v>
      </c>
      <c r="X86" s="248">
        <v>1</v>
      </c>
      <c r="Y86" s="367">
        <f>(T86*U86)+(V86*W86)</f>
        <v>263.87</v>
      </c>
      <c r="Z86" s="367">
        <f t="shared" si="16"/>
        <v>263.87</v>
      </c>
      <c r="AA86" s="451"/>
      <c r="AB86" s="13"/>
      <c r="AC86" s="13"/>
    </row>
    <row r="87" spans="1:29" ht="28.5" x14ac:dyDescent="0.2">
      <c r="A87" s="411" t="s">
        <v>329</v>
      </c>
      <c r="B87" s="259" t="s">
        <v>942</v>
      </c>
      <c r="C87" s="362" t="s">
        <v>977</v>
      </c>
      <c r="D87" s="248" t="s">
        <v>978</v>
      </c>
      <c r="E87" s="248" t="s">
        <v>815</v>
      </c>
      <c r="F87" s="248" t="s">
        <v>1110</v>
      </c>
      <c r="G87" s="261"/>
      <c r="H87" s="248"/>
      <c r="I87" s="248" t="s">
        <v>78</v>
      </c>
      <c r="J87" s="250" t="s">
        <v>129</v>
      </c>
      <c r="K87" s="248" t="s">
        <v>78</v>
      </c>
      <c r="L87" s="275" t="s">
        <v>1111</v>
      </c>
      <c r="M87" s="276" t="s">
        <v>1112</v>
      </c>
      <c r="N87" s="276" t="s">
        <v>1112</v>
      </c>
      <c r="O87" s="276"/>
      <c r="P87" s="366"/>
      <c r="Q87" s="366">
        <v>0</v>
      </c>
      <c r="R87" s="366">
        <v>0</v>
      </c>
      <c r="S87" s="367">
        <f t="shared" si="15"/>
        <v>0</v>
      </c>
      <c r="T87" s="248">
        <v>0</v>
      </c>
      <c r="U87" s="366">
        <v>0</v>
      </c>
      <c r="V87" s="248">
        <v>2</v>
      </c>
      <c r="W87" s="366">
        <v>263.87</v>
      </c>
      <c r="X87" s="248">
        <v>2</v>
      </c>
      <c r="Y87" s="367">
        <f t="shared" si="13"/>
        <v>527.74</v>
      </c>
      <c r="Z87" s="367">
        <f t="shared" si="16"/>
        <v>527.74</v>
      </c>
      <c r="AA87" s="451"/>
      <c r="AB87" s="13"/>
      <c r="AC87" s="13"/>
    </row>
    <row r="88" spans="1:29" ht="28.5" x14ac:dyDescent="0.2">
      <c r="A88" s="411" t="s">
        <v>329</v>
      </c>
      <c r="B88" s="259" t="s">
        <v>942</v>
      </c>
      <c r="C88" s="362" t="s">
        <v>1068</v>
      </c>
      <c r="D88" s="248" t="s">
        <v>1069</v>
      </c>
      <c r="E88" s="248" t="s">
        <v>815</v>
      </c>
      <c r="F88" s="248" t="s">
        <v>1070</v>
      </c>
      <c r="G88" s="261"/>
      <c r="H88" s="248"/>
      <c r="I88" s="248" t="s">
        <v>78</v>
      </c>
      <c r="J88" s="250" t="s">
        <v>129</v>
      </c>
      <c r="K88" s="248" t="s">
        <v>78</v>
      </c>
      <c r="L88" s="275" t="s">
        <v>1113</v>
      </c>
      <c r="M88" s="276" t="s">
        <v>1114</v>
      </c>
      <c r="N88" s="276" t="s">
        <v>1115</v>
      </c>
      <c r="O88" s="276"/>
      <c r="P88" s="366"/>
      <c r="Q88" s="366">
        <v>0</v>
      </c>
      <c r="R88" s="366">
        <v>0</v>
      </c>
      <c r="S88" s="367">
        <f t="shared" si="15"/>
        <v>0</v>
      </c>
      <c r="T88" s="248">
        <v>0</v>
      </c>
      <c r="U88" s="366">
        <v>0</v>
      </c>
      <c r="V88" s="248">
        <v>2</v>
      </c>
      <c r="W88" s="366">
        <v>263.87</v>
      </c>
      <c r="X88" s="248">
        <v>2</v>
      </c>
      <c r="Y88" s="367">
        <f t="shared" si="13"/>
        <v>527.74</v>
      </c>
      <c r="Z88" s="367">
        <f t="shared" si="16"/>
        <v>527.74</v>
      </c>
      <c r="AA88" s="451"/>
      <c r="AB88" s="13"/>
      <c r="AC88" s="13"/>
    </row>
    <row r="89" spans="1:29" ht="28.5" x14ac:dyDescent="0.2">
      <c r="A89" s="411" t="s">
        <v>329</v>
      </c>
      <c r="B89" s="259" t="s">
        <v>942</v>
      </c>
      <c r="C89" s="362" t="s">
        <v>953</v>
      </c>
      <c r="D89" s="248" t="s">
        <v>954</v>
      </c>
      <c r="E89" s="248" t="s">
        <v>1074</v>
      </c>
      <c r="F89" s="248" t="s">
        <v>894</v>
      </c>
      <c r="G89" s="261"/>
      <c r="H89" s="248"/>
      <c r="I89" s="248" t="s">
        <v>78</v>
      </c>
      <c r="J89" s="250" t="s">
        <v>129</v>
      </c>
      <c r="K89" s="248" t="s">
        <v>78</v>
      </c>
      <c r="L89" s="275" t="s">
        <v>1116</v>
      </c>
      <c r="M89" s="276" t="s">
        <v>1117</v>
      </c>
      <c r="N89" s="276" t="s">
        <v>1118</v>
      </c>
      <c r="O89" s="276"/>
      <c r="P89" s="366"/>
      <c r="Q89" s="366">
        <v>0</v>
      </c>
      <c r="R89" s="366">
        <v>0</v>
      </c>
      <c r="S89" s="367">
        <f t="shared" si="15"/>
        <v>0</v>
      </c>
      <c r="T89" s="248">
        <v>1</v>
      </c>
      <c r="U89" s="366">
        <v>527.75</v>
      </c>
      <c r="V89" s="248">
        <v>2</v>
      </c>
      <c r="W89" s="366">
        <v>263.87</v>
      </c>
      <c r="X89" s="248">
        <v>3</v>
      </c>
      <c r="Y89" s="367">
        <f t="shared" si="13"/>
        <v>1055.49</v>
      </c>
      <c r="Z89" s="367">
        <f t="shared" si="16"/>
        <v>1055.49</v>
      </c>
      <c r="AA89" s="451"/>
      <c r="AB89" s="13"/>
      <c r="AC89" s="13"/>
    </row>
    <row r="90" spans="1:29" ht="28.5" x14ac:dyDescent="0.2">
      <c r="A90" s="411" t="s">
        <v>329</v>
      </c>
      <c r="B90" s="259" t="s">
        <v>942</v>
      </c>
      <c r="C90" s="362" t="s">
        <v>940</v>
      </c>
      <c r="D90" s="248" t="s">
        <v>941</v>
      </c>
      <c r="E90" s="248" t="s">
        <v>815</v>
      </c>
      <c r="F90" s="248" t="s">
        <v>894</v>
      </c>
      <c r="G90" s="261"/>
      <c r="H90" s="248"/>
      <c r="I90" s="248" t="s">
        <v>78</v>
      </c>
      <c r="J90" s="250" t="s">
        <v>129</v>
      </c>
      <c r="K90" s="248" t="s">
        <v>78</v>
      </c>
      <c r="L90" s="275" t="s">
        <v>1119</v>
      </c>
      <c r="M90" s="276" t="s">
        <v>1117</v>
      </c>
      <c r="N90" s="276" t="s">
        <v>1118</v>
      </c>
      <c r="O90" s="276"/>
      <c r="P90" s="366"/>
      <c r="Q90" s="366">
        <v>0</v>
      </c>
      <c r="R90" s="366">
        <v>0</v>
      </c>
      <c r="S90" s="367">
        <f t="shared" si="15"/>
        <v>0</v>
      </c>
      <c r="T90" s="248">
        <v>1</v>
      </c>
      <c r="U90" s="366">
        <v>527.75</v>
      </c>
      <c r="V90" s="248">
        <v>2</v>
      </c>
      <c r="W90" s="366">
        <v>263.87</v>
      </c>
      <c r="X90" s="248">
        <v>3</v>
      </c>
      <c r="Y90" s="367">
        <f>(T90*U90)+(V90*W90)</f>
        <v>1055.49</v>
      </c>
      <c r="Z90" s="367">
        <f t="shared" si="16"/>
        <v>1055.49</v>
      </c>
      <c r="AA90" s="451"/>
      <c r="AB90" s="13"/>
      <c r="AC90" s="13"/>
    </row>
    <row r="91" spans="1:29" ht="28.5" x14ac:dyDescent="0.2">
      <c r="A91" s="411" t="s">
        <v>329</v>
      </c>
      <c r="B91" s="259" t="s">
        <v>942</v>
      </c>
      <c r="C91" s="362" t="s">
        <v>892</v>
      </c>
      <c r="D91" s="248" t="s">
        <v>893</v>
      </c>
      <c r="E91" s="248" t="s">
        <v>815</v>
      </c>
      <c r="F91" s="248" t="s">
        <v>1120</v>
      </c>
      <c r="G91" s="261"/>
      <c r="H91" s="248"/>
      <c r="I91" s="248" t="s">
        <v>78</v>
      </c>
      <c r="J91" s="250" t="s">
        <v>129</v>
      </c>
      <c r="K91" s="248" t="s">
        <v>78</v>
      </c>
      <c r="L91" s="275" t="s">
        <v>1121</v>
      </c>
      <c r="M91" s="276" t="s">
        <v>1122</v>
      </c>
      <c r="N91" s="276" t="s">
        <v>1122</v>
      </c>
      <c r="O91" s="276"/>
      <c r="P91" s="366"/>
      <c r="Q91" s="366">
        <v>0</v>
      </c>
      <c r="R91" s="366">
        <v>0</v>
      </c>
      <c r="S91" s="367">
        <f t="shared" si="15"/>
        <v>0</v>
      </c>
      <c r="T91" s="248">
        <v>0</v>
      </c>
      <c r="U91" s="366">
        <v>0</v>
      </c>
      <c r="V91" s="248">
        <v>3</v>
      </c>
      <c r="W91" s="366">
        <v>263.87</v>
      </c>
      <c r="X91" s="248">
        <v>4</v>
      </c>
      <c r="Y91" s="367">
        <f t="shared" ref="Y91" si="17">(T91*U91)+(V91*W91)</f>
        <v>791.61</v>
      </c>
      <c r="Z91" s="367">
        <f t="shared" si="16"/>
        <v>791.61</v>
      </c>
      <c r="AA91" s="451"/>
      <c r="AB91" s="13"/>
      <c r="AC91" s="13"/>
    </row>
    <row r="92" spans="1:29" ht="28.5" x14ac:dyDescent="0.2">
      <c r="A92" s="411" t="s">
        <v>329</v>
      </c>
      <c r="B92" s="259" t="s">
        <v>942</v>
      </c>
      <c r="C92" s="362" t="s">
        <v>1123</v>
      </c>
      <c r="D92" s="248" t="s">
        <v>958</v>
      </c>
      <c r="E92" s="248" t="s">
        <v>959</v>
      </c>
      <c r="F92" s="248" t="s">
        <v>1124</v>
      </c>
      <c r="G92" s="261"/>
      <c r="H92" s="248"/>
      <c r="I92" s="248" t="s">
        <v>78</v>
      </c>
      <c r="J92" s="250" t="s">
        <v>115</v>
      </c>
      <c r="K92" s="248" t="s">
        <v>78</v>
      </c>
      <c r="L92" s="275" t="s">
        <v>1125</v>
      </c>
      <c r="M92" s="276" t="s">
        <v>1126</v>
      </c>
      <c r="N92" s="276" t="s">
        <v>1126</v>
      </c>
      <c r="O92" s="276"/>
      <c r="P92" s="366"/>
      <c r="Q92" s="366">
        <v>0</v>
      </c>
      <c r="R92" s="366">
        <v>0</v>
      </c>
      <c r="S92" s="367">
        <f t="shared" si="15"/>
        <v>0</v>
      </c>
      <c r="T92" s="248">
        <v>0</v>
      </c>
      <c r="U92" s="366">
        <v>0</v>
      </c>
      <c r="V92" s="248">
        <v>2</v>
      </c>
      <c r="W92" s="366">
        <v>263.87</v>
      </c>
      <c r="X92" s="248">
        <v>2</v>
      </c>
      <c r="Y92" s="367">
        <f>(T92*U92)+(V92*W92)</f>
        <v>527.74</v>
      </c>
      <c r="Z92" s="367">
        <f t="shared" si="16"/>
        <v>527.74</v>
      </c>
      <c r="AA92" s="451"/>
      <c r="AB92" s="13"/>
      <c r="AC92" s="13"/>
    </row>
    <row r="93" spans="1:29" ht="42.75" x14ac:dyDescent="0.2">
      <c r="A93" s="411" t="s">
        <v>329</v>
      </c>
      <c r="B93" s="259" t="s">
        <v>942</v>
      </c>
      <c r="C93" s="362" t="s">
        <v>1127</v>
      </c>
      <c r="D93" s="248" t="s">
        <v>1128</v>
      </c>
      <c r="E93" s="248" t="s">
        <v>1129</v>
      </c>
      <c r="F93" s="248" t="s">
        <v>1130</v>
      </c>
      <c r="G93" s="261"/>
      <c r="H93" s="248"/>
      <c r="I93" s="248" t="s">
        <v>78</v>
      </c>
      <c r="J93" s="250" t="s">
        <v>115</v>
      </c>
      <c r="K93" s="248" t="s">
        <v>78</v>
      </c>
      <c r="L93" s="275" t="s">
        <v>1131</v>
      </c>
      <c r="M93" s="276">
        <v>45104</v>
      </c>
      <c r="N93" s="276">
        <v>45104</v>
      </c>
      <c r="O93" s="276"/>
      <c r="P93" s="366"/>
      <c r="Q93" s="366">
        <v>0</v>
      </c>
      <c r="R93" s="366">
        <v>0</v>
      </c>
      <c r="S93" s="367">
        <f t="shared" si="15"/>
        <v>0</v>
      </c>
      <c r="T93" s="248">
        <v>0</v>
      </c>
      <c r="U93" s="366">
        <v>0</v>
      </c>
      <c r="V93" s="248">
        <v>1</v>
      </c>
      <c r="W93" s="366">
        <v>263.87</v>
      </c>
      <c r="X93" s="248">
        <v>1</v>
      </c>
      <c r="Y93" s="367">
        <f t="shared" ref="Y93" si="18">(T93*U93)+(V93*W93)</f>
        <v>263.87</v>
      </c>
      <c r="Z93" s="367">
        <f t="shared" si="16"/>
        <v>263.87</v>
      </c>
      <c r="AA93" s="451"/>
      <c r="AB93" s="13"/>
      <c r="AC93" s="13"/>
    </row>
    <row r="94" spans="1:29" ht="28.5" x14ac:dyDescent="0.2">
      <c r="A94" s="411" t="s">
        <v>329</v>
      </c>
      <c r="B94" s="259" t="s">
        <v>781</v>
      </c>
      <c r="C94" s="362" t="s">
        <v>878</v>
      </c>
      <c r="D94" s="248" t="s">
        <v>879</v>
      </c>
      <c r="E94" s="248" t="s">
        <v>880</v>
      </c>
      <c r="F94" s="248" t="s">
        <v>1096</v>
      </c>
      <c r="G94" s="261"/>
      <c r="H94" s="248"/>
      <c r="I94" s="248" t="s">
        <v>78</v>
      </c>
      <c r="J94" s="250" t="s">
        <v>129</v>
      </c>
      <c r="K94" s="248" t="s">
        <v>78</v>
      </c>
      <c r="L94" s="275" t="s">
        <v>1097</v>
      </c>
      <c r="M94" s="276" t="s">
        <v>1098</v>
      </c>
      <c r="N94" s="276" t="s">
        <v>1098</v>
      </c>
      <c r="O94" s="276"/>
      <c r="P94" s="366"/>
      <c r="Q94" s="366">
        <v>0</v>
      </c>
      <c r="R94" s="366">
        <v>0</v>
      </c>
      <c r="S94" s="367">
        <f t="shared" ref="S94:S106" si="19">Q94+R94</f>
        <v>0</v>
      </c>
      <c r="T94" s="248">
        <v>0</v>
      </c>
      <c r="U94" s="366">
        <v>0</v>
      </c>
      <c r="V94" s="248">
        <v>3</v>
      </c>
      <c r="W94" s="366">
        <v>263.87</v>
      </c>
      <c r="X94" s="248">
        <v>3</v>
      </c>
      <c r="Y94" s="367">
        <f t="shared" si="13"/>
        <v>791.61</v>
      </c>
      <c r="Z94" s="367">
        <f t="shared" ref="Z94:Z106" si="20">S94+Y94</f>
        <v>791.61</v>
      </c>
      <c r="AA94" s="451"/>
      <c r="AB94" s="13"/>
      <c r="AC94" s="13"/>
    </row>
    <row r="95" spans="1:29" ht="42.75" x14ac:dyDescent="0.2">
      <c r="A95" s="411" t="s">
        <v>329</v>
      </c>
      <c r="B95" s="259" t="s">
        <v>781</v>
      </c>
      <c r="C95" s="362" t="s">
        <v>883</v>
      </c>
      <c r="D95" s="248" t="s">
        <v>884</v>
      </c>
      <c r="E95" s="248" t="s">
        <v>885</v>
      </c>
      <c r="F95" s="248" t="s">
        <v>1099</v>
      </c>
      <c r="G95" s="261"/>
      <c r="H95" s="248"/>
      <c r="I95" s="248" t="s">
        <v>78</v>
      </c>
      <c r="J95" s="250" t="s">
        <v>129</v>
      </c>
      <c r="K95" s="248" t="s">
        <v>78</v>
      </c>
      <c r="L95" s="275" t="s">
        <v>1100</v>
      </c>
      <c r="M95" s="276" t="s">
        <v>1101</v>
      </c>
      <c r="N95" s="276" t="s">
        <v>1101</v>
      </c>
      <c r="O95" s="276"/>
      <c r="P95" s="366"/>
      <c r="Q95" s="366">
        <v>0</v>
      </c>
      <c r="R95" s="366">
        <v>0</v>
      </c>
      <c r="S95" s="367">
        <f t="shared" si="19"/>
        <v>0</v>
      </c>
      <c r="T95" s="248">
        <v>0</v>
      </c>
      <c r="U95" s="366">
        <v>0</v>
      </c>
      <c r="V95" s="248">
        <v>4</v>
      </c>
      <c r="W95" s="366">
        <v>263.87</v>
      </c>
      <c r="X95" s="248">
        <v>4</v>
      </c>
      <c r="Y95" s="367">
        <f t="shared" si="13"/>
        <v>1055.48</v>
      </c>
      <c r="Z95" s="367">
        <f t="shared" si="20"/>
        <v>1055.48</v>
      </c>
      <c r="AA95" s="451"/>
      <c r="AB95" s="13"/>
      <c r="AC95" s="13"/>
    </row>
    <row r="96" spans="1:29" ht="99.75" x14ac:dyDescent="0.2">
      <c r="A96" s="411" t="s">
        <v>329</v>
      </c>
      <c r="B96" s="259" t="s">
        <v>781</v>
      </c>
      <c r="C96" s="362" t="s">
        <v>947</v>
      </c>
      <c r="D96" s="248" t="s">
        <v>948</v>
      </c>
      <c r="E96" s="248" t="s">
        <v>949</v>
      </c>
      <c r="F96" s="248" t="s">
        <v>950</v>
      </c>
      <c r="G96" s="261"/>
      <c r="H96" s="248"/>
      <c r="I96" s="248" t="s">
        <v>78</v>
      </c>
      <c r="J96" s="250" t="s">
        <v>129</v>
      </c>
      <c r="K96" s="248" t="s">
        <v>78</v>
      </c>
      <c r="L96" s="275" t="s">
        <v>1102</v>
      </c>
      <c r="M96" s="276" t="s">
        <v>1103</v>
      </c>
      <c r="N96" s="276" t="s">
        <v>1103</v>
      </c>
      <c r="O96" s="276"/>
      <c r="P96" s="366"/>
      <c r="Q96" s="366">
        <v>0</v>
      </c>
      <c r="R96" s="366">
        <v>0</v>
      </c>
      <c r="S96" s="367">
        <f t="shared" si="19"/>
        <v>0</v>
      </c>
      <c r="T96" s="248">
        <v>0</v>
      </c>
      <c r="U96" s="366">
        <v>0</v>
      </c>
      <c r="V96" s="248">
        <v>13</v>
      </c>
      <c r="W96" s="366">
        <v>17.52</v>
      </c>
      <c r="X96" s="248">
        <v>13</v>
      </c>
      <c r="Y96" s="367">
        <f t="shared" si="13"/>
        <v>227.76</v>
      </c>
      <c r="Z96" s="367">
        <f t="shared" si="20"/>
        <v>227.76</v>
      </c>
      <c r="AA96" s="451"/>
      <c r="AB96" s="13"/>
      <c r="AC96" s="13"/>
    </row>
    <row r="97" spans="1:29" ht="28.5" x14ac:dyDescent="0.2">
      <c r="A97" s="411" t="s">
        <v>329</v>
      </c>
      <c r="B97" s="259" t="s">
        <v>781</v>
      </c>
      <c r="C97" s="362" t="s">
        <v>980</v>
      </c>
      <c r="D97" s="248" t="s">
        <v>981</v>
      </c>
      <c r="E97" s="248" t="s">
        <v>524</v>
      </c>
      <c r="F97" s="248" t="s">
        <v>1104</v>
      </c>
      <c r="G97" s="261"/>
      <c r="H97" s="248"/>
      <c r="I97" s="248" t="s">
        <v>78</v>
      </c>
      <c r="J97" s="250" t="s">
        <v>129</v>
      </c>
      <c r="K97" s="248" t="s">
        <v>78</v>
      </c>
      <c r="L97" s="275" t="s">
        <v>1065</v>
      </c>
      <c r="M97" s="276" t="s">
        <v>1105</v>
      </c>
      <c r="N97" s="276" t="s">
        <v>1105</v>
      </c>
      <c r="O97" s="276"/>
      <c r="P97" s="366"/>
      <c r="Q97" s="366">
        <v>0</v>
      </c>
      <c r="R97" s="366">
        <v>0</v>
      </c>
      <c r="S97" s="367">
        <f t="shared" si="19"/>
        <v>0</v>
      </c>
      <c r="T97" s="248">
        <v>0</v>
      </c>
      <c r="U97" s="366">
        <v>0</v>
      </c>
      <c r="V97" s="248">
        <v>4</v>
      </c>
      <c r="W97" s="366">
        <v>263.87</v>
      </c>
      <c r="X97" s="248">
        <v>4</v>
      </c>
      <c r="Y97" s="367">
        <f t="shared" si="13"/>
        <v>1055.48</v>
      </c>
      <c r="Z97" s="367">
        <f t="shared" si="20"/>
        <v>1055.48</v>
      </c>
      <c r="AA97" s="451"/>
      <c r="AB97" s="13"/>
      <c r="AC97" s="13"/>
    </row>
    <row r="98" spans="1:29" ht="14.25" x14ac:dyDescent="0.2">
      <c r="A98" s="411" t="s">
        <v>329</v>
      </c>
      <c r="B98" s="259" t="s">
        <v>781</v>
      </c>
      <c r="C98" s="362" t="s">
        <v>1051</v>
      </c>
      <c r="D98" s="248" t="s">
        <v>904</v>
      </c>
      <c r="E98" s="248" t="s">
        <v>815</v>
      </c>
      <c r="F98" s="248" t="s">
        <v>1106</v>
      </c>
      <c r="G98" s="261"/>
      <c r="H98" s="248"/>
      <c r="I98" s="248" t="s">
        <v>78</v>
      </c>
      <c r="J98" s="250" t="s">
        <v>129</v>
      </c>
      <c r="K98" s="248" t="s">
        <v>78</v>
      </c>
      <c r="L98" s="275" t="s">
        <v>1107</v>
      </c>
      <c r="M98" s="276">
        <v>45090</v>
      </c>
      <c r="N98" s="276">
        <v>45090</v>
      </c>
      <c r="O98" s="276"/>
      <c r="P98" s="366"/>
      <c r="Q98" s="366">
        <v>0</v>
      </c>
      <c r="R98" s="366">
        <v>0</v>
      </c>
      <c r="S98" s="367">
        <f t="shared" si="19"/>
        <v>0</v>
      </c>
      <c r="T98" s="248">
        <v>0</v>
      </c>
      <c r="U98" s="366">
        <v>0</v>
      </c>
      <c r="V98" s="248">
        <v>1</v>
      </c>
      <c r="W98" s="366">
        <v>263.87</v>
      </c>
      <c r="X98" s="248">
        <v>5</v>
      </c>
      <c r="Y98" s="367">
        <f t="shared" si="13"/>
        <v>263.87</v>
      </c>
      <c r="Z98" s="367">
        <f t="shared" si="20"/>
        <v>263.87</v>
      </c>
      <c r="AA98" s="451"/>
      <c r="AB98" s="13"/>
      <c r="AC98" s="13"/>
    </row>
    <row r="99" spans="1:29" ht="14.25" x14ac:dyDescent="0.2">
      <c r="A99" s="411" t="s">
        <v>329</v>
      </c>
      <c r="B99" s="259" t="s">
        <v>781</v>
      </c>
      <c r="C99" s="362" t="s">
        <v>1058</v>
      </c>
      <c r="D99" s="248" t="s">
        <v>1059</v>
      </c>
      <c r="E99" s="248" t="s">
        <v>815</v>
      </c>
      <c r="F99" s="248" t="s">
        <v>979</v>
      </c>
      <c r="G99" s="261"/>
      <c r="H99" s="248"/>
      <c r="I99" s="248" t="s">
        <v>78</v>
      </c>
      <c r="J99" s="250" t="s">
        <v>129</v>
      </c>
      <c r="K99" s="248" t="s">
        <v>78</v>
      </c>
      <c r="L99" s="275" t="s">
        <v>1108</v>
      </c>
      <c r="M99" s="276" t="s">
        <v>1109</v>
      </c>
      <c r="N99" s="276" t="s">
        <v>1109</v>
      </c>
      <c r="O99" s="276"/>
      <c r="P99" s="366"/>
      <c r="Q99" s="366">
        <v>0</v>
      </c>
      <c r="R99" s="366">
        <v>0</v>
      </c>
      <c r="S99" s="367">
        <f t="shared" si="19"/>
        <v>0</v>
      </c>
      <c r="T99" s="248">
        <v>0</v>
      </c>
      <c r="U99" s="366">
        <v>0</v>
      </c>
      <c r="V99" s="248">
        <v>1</v>
      </c>
      <c r="W99" s="366">
        <v>263.87</v>
      </c>
      <c r="X99" s="248">
        <v>1</v>
      </c>
      <c r="Y99" s="367">
        <f>(T99*U99)+(V99*W99)</f>
        <v>263.87</v>
      </c>
      <c r="Z99" s="367">
        <f t="shared" si="20"/>
        <v>263.87</v>
      </c>
      <c r="AA99" s="451"/>
      <c r="AB99" s="13"/>
      <c r="AC99" s="13"/>
    </row>
    <row r="100" spans="1:29" ht="28.5" x14ac:dyDescent="0.2">
      <c r="A100" s="411" t="s">
        <v>329</v>
      </c>
      <c r="B100" s="259" t="s">
        <v>781</v>
      </c>
      <c r="C100" s="362" t="s">
        <v>977</v>
      </c>
      <c r="D100" s="248" t="s">
        <v>978</v>
      </c>
      <c r="E100" s="248" t="s">
        <v>815</v>
      </c>
      <c r="F100" s="248" t="s">
        <v>1110</v>
      </c>
      <c r="G100" s="261"/>
      <c r="H100" s="248"/>
      <c r="I100" s="248" t="s">
        <v>78</v>
      </c>
      <c r="J100" s="250" t="s">
        <v>129</v>
      </c>
      <c r="K100" s="248" t="s">
        <v>78</v>
      </c>
      <c r="L100" s="275" t="s">
        <v>1111</v>
      </c>
      <c r="M100" s="276" t="s">
        <v>1112</v>
      </c>
      <c r="N100" s="276" t="s">
        <v>1112</v>
      </c>
      <c r="O100" s="276"/>
      <c r="P100" s="366"/>
      <c r="Q100" s="366">
        <v>0</v>
      </c>
      <c r="R100" s="366">
        <v>0</v>
      </c>
      <c r="S100" s="367">
        <f t="shared" si="19"/>
        <v>0</v>
      </c>
      <c r="T100" s="248">
        <v>0</v>
      </c>
      <c r="U100" s="366">
        <v>0</v>
      </c>
      <c r="V100" s="248">
        <v>2</v>
      </c>
      <c r="W100" s="366">
        <v>263.87</v>
      </c>
      <c r="X100" s="248">
        <v>2</v>
      </c>
      <c r="Y100" s="367">
        <f t="shared" si="13"/>
        <v>527.74</v>
      </c>
      <c r="Z100" s="367">
        <f t="shared" si="20"/>
        <v>527.74</v>
      </c>
      <c r="AA100" s="451"/>
      <c r="AB100" s="13"/>
      <c r="AC100" s="13"/>
    </row>
    <row r="101" spans="1:29" ht="28.5" x14ac:dyDescent="0.2">
      <c r="A101" s="411" t="s">
        <v>329</v>
      </c>
      <c r="B101" s="259" t="s">
        <v>781</v>
      </c>
      <c r="C101" s="362" t="s">
        <v>1068</v>
      </c>
      <c r="D101" s="248" t="s">
        <v>1069</v>
      </c>
      <c r="E101" s="248" t="s">
        <v>815</v>
      </c>
      <c r="F101" s="248" t="s">
        <v>1070</v>
      </c>
      <c r="G101" s="261"/>
      <c r="H101" s="248"/>
      <c r="I101" s="248" t="s">
        <v>78</v>
      </c>
      <c r="J101" s="250" t="s">
        <v>129</v>
      </c>
      <c r="K101" s="248" t="s">
        <v>78</v>
      </c>
      <c r="L101" s="275" t="s">
        <v>1113</v>
      </c>
      <c r="M101" s="276" t="s">
        <v>1114</v>
      </c>
      <c r="N101" s="276" t="s">
        <v>1115</v>
      </c>
      <c r="O101" s="276"/>
      <c r="P101" s="366"/>
      <c r="Q101" s="366">
        <v>0</v>
      </c>
      <c r="R101" s="366">
        <v>0</v>
      </c>
      <c r="S101" s="367">
        <f t="shared" si="19"/>
        <v>0</v>
      </c>
      <c r="T101" s="248">
        <v>0</v>
      </c>
      <c r="U101" s="366">
        <v>0</v>
      </c>
      <c r="V101" s="248">
        <v>2</v>
      </c>
      <c r="W101" s="366">
        <v>263.87</v>
      </c>
      <c r="X101" s="248">
        <v>2</v>
      </c>
      <c r="Y101" s="367">
        <f t="shared" si="13"/>
        <v>527.74</v>
      </c>
      <c r="Z101" s="367">
        <f t="shared" si="20"/>
        <v>527.74</v>
      </c>
      <c r="AA101" s="451"/>
      <c r="AB101" s="13"/>
      <c r="AC101" s="13"/>
    </row>
    <row r="102" spans="1:29" ht="28.5" x14ac:dyDescent="0.2">
      <c r="A102" s="411" t="s">
        <v>329</v>
      </c>
      <c r="B102" s="259" t="s">
        <v>781</v>
      </c>
      <c r="C102" s="362" t="s">
        <v>953</v>
      </c>
      <c r="D102" s="248" t="s">
        <v>954</v>
      </c>
      <c r="E102" s="248" t="s">
        <v>1074</v>
      </c>
      <c r="F102" s="248" t="s">
        <v>894</v>
      </c>
      <c r="G102" s="261"/>
      <c r="H102" s="248"/>
      <c r="I102" s="248" t="s">
        <v>78</v>
      </c>
      <c r="J102" s="250" t="s">
        <v>129</v>
      </c>
      <c r="K102" s="248" t="s">
        <v>78</v>
      </c>
      <c r="L102" s="275" t="s">
        <v>1116</v>
      </c>
      <c r="M102" s="276" t="s">
        <v>1117</v>
      </c>
      <c r="N102" s="276" t="s">
        <v>1118</v>
      </c>
      <c r="O102" s="276"/>
      <c r="P102" s="366"/>
      <c r="Q102" s="366">
        <v>0</v>
      </c>
      <c r="R102" s="366">
        <v>0</v>
      </c>
      <c r="S102" s="367">
        <f t="shared" si="19"/>
        <v>0</v>
      </c>
      <c r="T102" s="248">
        <v>1</v>
      </c>
      <c r="U102" s="366">
        <v>527.75</v>
      </c>
      <c r="V102" s="248">
        <v>2</v>
      </c>
      <c r="W102" s="366">
        <v>263.87</v>
      </c>
      <c r="X102" s="248">
        <v>3</v>
      </c>
      <c r="Y102" s="367">
        <f t="shared" si="13"/>
        <v>1055.49</v>
      </c>
      <c r="Z102" s="367">
        <f t="shared" si="20"/>
        <v>1055.49</v>
      </c>
      <c r="AA102" s="451"/>
      <c r="AB102" s="13"/>
      <c r="AC102" s="13"/>
    </row>
    <row r="103" spans="1:29" ht="28.5" x14ac:dyDescent="0.2">
      <c r="A103" s="411" t="s">
        <v>329</v>
      </c>
      <c r="B103" s="259" t="s">
        <v>781</v>
      </c>
      <c r="C103" s="362" t="s">
        <v>940</v>
      </c>
      <c r="D103" s="248" t="s">
        <v>941</v>
      </c>
      <c r="E103" s="248" t="s">
        <v>815</v>
      </c>
      <c r="F103" s="248" t="s">
        <v>894</v>
      </c>
      <c r="G103" s="261"/>
      <c r="H103" s="248"/>
      <c r="I103" s="248" t="s">
        <v>78</v>
      </c>
      <c r="J103" s="250" t="s">
        <v>129</v>
      </c>
      <c r="K103" s="248" t="s">
        <v>78</v>
      </c>
      <c r="L103" s="275" t="s">
        <v>1119</v>
      </c>
      <c r="M103" s="276" t="s">
        <v>1117</v>
      </c>
      <c r="N103" s="276" t="s">
        <v>1118</v>
      </c>
      <c r="O103" s="276"/>
      <c r="P103" s="366"/>
      <c r="Q103" s="366">
        <v>0</v>
      </c>
      <c r="R103" s="366">
        <v>0</v>
      </c>
      <c r="S103" s="367">
        <f t="shared" si="19"/>
        <v>0</v>
      </c>
      <c r="T103" s="248">
        <v>1</v>
      </c>
      <c r="U103" s="366">
        <v>527.75</v>
      </c>
      <c r="V103" s="248">
        <v>2</v>
      </c>
      <c r="W103" s="366">
        <v>263.87</v>
      </c>
      <c r="X103" s="248">
        <v>3</v>
      </c>
      <c r="Y103" s="367">
        <f>(T103*U103)+(V103*W103)</f>
        <v>1055.49</v>
      </c>
      <c r="Z103" s="367">
        <f t="shared" si="20"/>
        <v>1055.49</v>
      </c>
      <c r="AA103" s="451"/>
      <c r="AB103" s="13"/>
      <c r="AC103" s="13"/>
    </row>
    <row r="104" spans="1:29" ht="28.5" x14ac:dyDescent="0.2">
      <c r="A104" s="411" t="s">
        <v>329</v>
      </c>
      <c r="B104" s="259" t="s">
        <v>781</v>
      </c>
      <c r="C104" s="362" t="s">
        <v>892</v>
      </c>
      <c r="D104" s="248" t="s">
        <v>893</v>
      </c>
      <c r="E104" s="248" t="s">
        <v>815</v>
      </c>
      <c r="F104" s="248" t="s">
        <v>1120</v>
      </c>
      <c r="G104" s="261"/>
      <c r="H104" s="248"/>
      <c r="I104" s="248" t="s">
        <v>78</v>
      </c>
      <c r="J104" s="250" t="s">
        <v>129</v>
      </c>
      <c r="K104" s="248" t="s">
        <v>78</v>
      </c>
      <c r="L104" s="275" t="s">
        <v>1121</v>
      </c>
      <c r="M104" s="276" t="s">
        <v>1122</v>
      </c>
      <c r="N104" s="276" t="s">
        <v>1122</v>
      </c>
      <c r="O104" s="276"/>
      <c r="P104" s="366"/>
      <c r="Q104" s="366">
        <v>0</v>
      </c>
      <c r="R104" s="366">
        <v>0</v>
      </c>
      <c r="S104" s="367">
        <f t="shared" si="19"/>
        <v>0</v>
      </c>
      <c r="T104" s="248">
        <v>0</v>
      </c>
      <c r="U104" s="366">
        <v>0</v>
      </c>
      <c r="V104" s="248">
        <v>3</v>
      </c>
      <c r="W104" s="366">
        <v>263.87</v>
      </c>
      <c r="X104" s="248">
        <v>4</v>
      </c>
      <c r="Y104" s="367">
        <f t="shared" ref="Y104" si="21">(T104*U104)+(V104*W104)</f>
        <v>791.61</v>
      </c>
      <c r="Z104" s="367">
        <f t="shared" si="20"/>
        <v>791.61</v>
      </c>
      <c r="AA104" s="451"/>
      <c r="AB104" s="13"/>
      <c r="AC104" s="13"/>
    </row>
    <row r="105" spans="1:29" ht="28.5" x14ac:dyDescent="0.2">
      <c r="A105" s="411" t="s">
        <v>329</v>
      </c>
      <c r="B105" s="259" t="s">
        <v>781</v>
      </c>
      <c r="C105" s="362" t="s">
        <v>1123</v>
      </c>
      <c r="D105" s="248" t="s">
        <v>958</v>
      </c>
      <c r="E105" s="248" t="s">
        <v>959</v>
      </c>
      <c r="F105" s="248" t="s">
        <v>1124</v>
      </c>
      <c r="G105" s="261"/>
      <c r="H105" s="248"/>
      <c r="I105" s="248" t="s">
        <v>78</v>
      </c>
      <c r="J105" s="250" t="s">
        <v>115</v>
      </c>
      <c r="K105" s="248" t="s">
        <v>78</v>
      </c>
      <c r="L105" s="275" t="s">
        <v>1125</v>
      </c>
      <c r="M105" s="276" t="s">
        <v>1126</v>
      </c>
      <c r="N105" s="276" t="s">
        <v>1126</v>
      </c>
      <c r="O105" s="276"/>
      <c r="P105" s="366"/>
      <c r="Q105" s="366">
        <v>0</v>
      </c>
      <c r="R105" s="366">
        <v>0</v>
      </c>
      <c r="S105" s="367">
        <f t="shared" si="19"/>
        <v>0</v>
      </c>
      <c r="T105" s="248">
        <v>0</v>
      </c>
      <c r="U105" s="366">
        <v>0</v>
      </c>
      <c r="V105" s="248">
        <v>2</v>
      </c>
      <c r="W105" s="366">
        <v>263.87</v>
      </c>
      <c r="X105" s="248">
        <v>2</v>
      </c>
      <c r="Y105" s="367">
        <f>(T105*U105)+(V105*W105)</f>
        <v>527.74</v>
      </c>
      <c r="Z105" s="367">
        <f t="shared" si="20"/>
        <v>527.74</v>
      </c>
      <c r="AA105" s="451"/>
      <c r="AB105" s="13"/>
      <c r="AC105" s="13"/>
    </row>
    <row r="106" spans="1:29" ht="42.75" x14ac:dyDescent="0.2">
      <c r="A106" s="411" t="s">
        <v>329</v>
      </c>
      <c r="B106" s="259" t="s">
        <v>781</v>
      </c>
      <c r="C106" s="362" t="s">
        <v>1127</v>
      </c>
      <c r="D106" s="248" t="s">
        <v>1128</v>
      </c>
      <c r="E106" s="248" t="s">
        <v>1129</v>
      </c>
      <c r="F106" s="248" t="s">
        <v>1130</v>
      </c>
      <c r="G106" s="261"/>
      <c r="H106" s="248"/>
      <c r="I106" s="248" t="s">
        <v>78</v>
      </c>
      <c r="J106" s="250" t="s">
        <v>115</v>
      </c>
      <c r="K106" s="248" t="s">
        <v>78</v>
      </c>
      <c r="L106" s="275" t="s">
        <v>1131</v>
      </c>
      <c r="M106" s="276">
        <v>45104</v>
      </c>
      <c r="N106" s="276">
        <v>45104</v>
      </c>
      <c r="O106" s="276"/>
      <c r="P106" s="366"/>
      <c r="Q106" s="366">
        <v>0</v>
      </c>
      <c r="R106" s="366">
        <v>0</v>
      </c>
      <c r="S106" s="367">
        <f t="shared" si="19"/>
        <v>0</v>
      </c>
      <c r="T106" s="248">
        <v>0</v>
      </c>
      <c r="U106" s="366">
        <v>0</v>
      </c>
      <c r="V106" s="248">
        <v>1</v>
      </c>
      <c r="W106" s="366">
        <v>263.87</v>
      </c>
      <c r="X106" s="248">
        <v>1</v>
      </c>
      <c r="Y106" s="367">
        <f t="shared" ref="Y106" si="22">(T106*U106)+(V106*W106)</f>
        <v>263.87</v>
      </c>
      <c r="Z106" s="367">
        <f t="shared" si="20"/>
        <v>263.87</v>
      </c>
      <c r="AA106" s="451"/>
      <c r="AB106" s="13"/>
      <c r="AC106" s="13"/>
    </row>
    <row r="107" spans="1:29" ht="28.5" x14ac:dyDescent="0.2">
      <c r="A107" s="411" t="s">
        <v>329</v>
      </c>
      <c r="B107" s="259" t="s">
        <v>781</v>
      </c>
      <c r="C107" s="309" t="s">
        <v>782</v>
      </c>
      <c r="D107" s="259" t="s">
        <v>772</v>
      </c>
      <c r="E107" s="259" t="s">
        <v>773</v>
      </c>
      <c r="F107" s="250" t="s">
        <v>825</v>
      </c>
      <c r="G107" s="261"/>
      <c r="H107" s="259"/>
      <c r="I107" s="259" t="s">
        <v>78</v>
      </c>
      <c r="J107" s="250" t="s">
        <v>312</v>
      </c>
      <c r="K107" s="259" t="s">
        <v>78</v>
      </c>
      <c r="L107" s="260" t="s">
        <v>79</v>
      </c>
      <c r="M107" s="433">
        <v>45078</v>
      </c>
      <c r="N107" s="433">
        <v>45079</v>
      </c>
      <c r="O107" s="263"/>
      <c r="P107" s="264"/>
      <c r="Q107" s="264">
        <v>0</v>
      </c>
      <c r="R107" s="264">
        <v>0</v>
      </c>
      <c r="S107" s="313">
        <f>Q107+R107</f>
        <v>0</v>
      </c>
      <c r="T107" s="259">
        <v>2</v>
      </c>
      <c r="U107" s="264">
        <v>54.01</v>
      </c>
      <c r="V107" s="259">
        <v>0</v>
      </c>
      <c r="W107" s="264">
        <v>0</v>
      </c>
      <c r="X107" s="259">
        <v>2</v>
      </c>
      <c r="Y107" s="313">
        <f t="shared" si="13"/>
        <v>108.02</v>
      </c>
      <c r="Z107" s="313">
        <f t="shared" ref="Z107:Z113" si="23">S107+Y107</f>
        <v>108.02</v>
      </c>
      <c r="AA107" s="248" t="s">
        <v>81</v>
      </c>
      <c r="AB107" s="13"/>
      <c r="AC107" s="13"/>
    </row>
    <row r="108" spans="1:29" ht="28.5" x14ac:dyDescent="0.2">
      <c r="A108" s="411" t="s">
        <v>329</v>
      </c>
      <c r="B108" s="259" t="s">
        <v>781</v>
      </c>
      <c r="C108" s="309" t="s">
        <v>785</v>
      </c>
      <c r="D108" s="259" t="s">
        <v>786</v>
      </c>
      <c r="E108" s="259" t="s">
        <v>777</v>
      </c>
      <c r="F108" s="248" t="s">
        <v>109</v>
      </c>
      <c r="G108" s="261"/>
      <c r="H108" s="259"/>
      <c r="I108" s="259" t="s">
        <v>78</v>
      </c>
      <c r="J108" s="250" t="s">
        <v>284</v>
      </c>
      <c r="K108" s="259" t="s">
        <v>78</v>
      </c>
      <c r="L108" s="434" t="s">
        <v>826</v>
      </c>
      <c r="M108" s="263">
        <v>45092</v>
      </c>
      <c r="N108" s="263">
        <v>45093</v>
      </c>
      <c r="O108" s="263"/>
      <c r="P108" s="264"/>
      <c r="Q108" s="264">
        <v>0</v>
      </c>
      <c r="R108" s="264">
        <v>0</v>
      </c>
      <c r="S108" s="313">
        <f>Q108+R108</f>
        <v>0</v>
      </c>
      <c r="T108" s="259">
        <v>1</v>
      </c>
      <c r="U108" s="264">
        <v>527.75</v>
      </c>
      <c r="V108" s="259">
        <v>0</v>
      </c>
      <c r="W108" s="264">
        <v>0</v>
      </c>
      <c r="X108" s="259">
        <v>1</v>
      </c>
      <c r="Y108" s="313">
        <f t="shared" si="13"/>
        <v>527.75</v>
      </c>
      <c r="Z108" s="313">
        <f t="shared" si="23"/>
        <v>527.75</v>
      </c>
      <c r="AA108" s="248" t="s">
        <v>81</v>
      </c>
      <c r="AB108" s="13"/>
      <c r="AC108" s="13"/>
    </row>
    <row r="109" spans="1:29" ht="28.5" x14ac:dyDescent="0.2">
      <c r="A109" s="411" t="s">
        <v>329</v>
      </c>
      <c r="B109" s="259" t="s">
        <v>781</v>
      </c>
      <c r="C109" s="309" t="s">
        <v>785</v>
      </c>
      <c r="D109" s="259" t="s">
        <v>786</v>
      </c>
      <c r="E109" s="259" t="s">
        <v>777</v>
      </c>
      <c r="F109" s="248" t="s">
        <v>109</v>
      </c>
      <c r="G109" s="261"/>
      <c r="H109" s="259"/>
      <c r="I109" s="259" t="s">
        <v>78</v>
      </c>
      <c r="J109" s="250" t="s">
        <v>284</v>
      </c>
      <c r="K109" s="259" t="s">
        <v>78</v>
      </c>
      <c r="L109" s="434" t="s">
        <v>807</v>
      </c>
      <c r="M109" s="263">
        <v>45098</v>
      </c>
      <c r="N109" s="263">
        <v>45099</v>
      </c>
      <c r="O109" s="263"/>
      <c r="P109" s="264"/>
      <c r="Q109" s="264">
        <v>0</v>
      </c>
      <c r="R109" s="264">
        <v>0</v>
      </c>
      <c r="S109" s="313">
        <f>Q109+R109</f>
        <v>0</v>
      </c>
      <c r="T109" s="259">
        <v>1</v>
      </c>
      <c r="U109" s="264">
        <v>527.75</v>
      </c>
      <c r="V109" s="259">
        <v>0</v>
      </c>
      <c r="W109" s="264">
        <v>0</v>
      </c>
      <c r="X109" s="259">
        <v>1</v>
      </c>
      <c r="Y109" s="313">
        <f t="shared" si="13"/>
        <v>527.75</v>
      </c>
      <c r="Z109" s="313">
        <f t="shared" si="23"/>
        <v>527.75</v>
      </c>
      <c r="AA109" s="248" t="s">
        <v>81</v>
      </c>
      <c r="AB109" s="13"/>
      <c r="AC109" s="13"/>
    </row>
    <row r="110" spans="1:29" ht="14.25" x14ac:dyDescent="0.2">
      <c r="A110" s="411" t="s">
        <v>329</v>
      </c>
      <c r="B110" s="259" t="s">
        <v>781</v>
      </c>
      <c r="C110" s="314" t="s">
        <v>766</v>
      </c>
      <c r="D110" s="259" t="s">
        <v>767</v>
      </c>
      <c r="E110" s="259" t="s">
        <v>768</v>
      </c>
      <c r="F110" s="250" t="s">
        <v>819</v>
      </c>
      <c r="G110" s="261"/>
      <c r="H110" s="259"/>
      <c r="I110" s="259" t="s">
        <v>78</v>
      </c>
      <c r="J110" s="250" t="s">
        <v>312</v>
      </c>
      <c r="K110" s="259" t="s">
        <v>78</v>
      </c>
      <c r="L110" s="434" t="s">
        <v>79</v>
      </c>
      <c r="M110" s="263">
        <v>45082</v>
      </c>
      <c r="N110" s="263">
        <v>45083</v>
      </c>
      <c r="O110" s="263"/>
      <c r="P110" s="264"/>
      <c r="Q110" s="264">
        <v>0</v>
      </c>
      <c r="R110" s="264">
        <v>0</v>
      </c>
      <c r="S110" s="313">
        <f>Q110+R110</f>
        <v>0</v>
      </c>
      <c r="T110" s="259">
        <v>1</v>
      </c>
      <c r="U110" s="264">
        <v>527.75</v>
      </c>
      <c r="V110" s="259">
        <v>1</v>
      </c>
      <c r="W110" s="264">
        <v>263.87</v>
      </c>
      <c r="X110" s="259">
        <v>2</v>
      </c>
      <c r="Y110" s="313">
        <f t="shared" si="13"/>
        <v>791.62</v>
      </c>
      <c r="Z110" s="313">
        <f t="shared" si="23"/>
        <v>791.62</v>
      </c>
      <c r="AA110" s="452"/>
      <c r="AB110" s="13"/>
      <c r="AC110" s="13"/>
    </row>
    <row r="111" spans="1:29" ht="28.5" x14ac:dyDescent="0.2">
      <c r="A111" s="411" t="s">
        <v>329</v>
      </c>
      <c r="B111" s="259" t="s">
        <v>781</v>
      </c>
      <c r="C111" s="309" t="s">
        <v>782</v>
      </c>
      <c r="D111" s="259" t="s">
        <v>772</v>
      </c>
      <c r="E111" s="259" t="s">
        <v>773</v>
      </c>
      <c r="F111" s="250" t="s">
        <v>827</v>
      </c>
      <c r="G111" s="261"/>
      <c r="H111" s="259"/>
      <c r="I111" s="259" t="s">
        <v>78</v>
      </c>
      <c r="J111" s="250" t="s">
        <v>312</v>
      </c>
      <c r="K111" s="259" t="s">
        <v>78</v>
      </c>
      <c r="L111" s="434" t="s">
        <v>129</v>
      </c>
      <c r="M111" s="263">
        <v>45090</v>
      </c>
      <c r="N111" s="263">
        <v>45091</v>
      </c>
      <c r="O111" s="263"/>
      <c r="P111" s="264"/>
      <c r="Q111" s="264">
        <v>0</v>
      </c>
      <c r="R111" s="264">
        <v>0</v>
      </c>
      <c r="S111" s="313">
        <f>Q111+R111</f>
        <v>0</v>
      </c>
      <c r="T111" s="259">
        <v>1</v>
      </c>
      <c r="U111" s="264">
        <v>54.01</v>
      </c>
      <c r="V111" s="259">
        <v>1</v>
      </c>
      <c r="W111" s="264">
        <v>17.52</v>
      </c>
      <c r="X111" s="259">
        <v>2</v>
      </c>
      <c r="Y111" s="313">
        <f t="shared" si="13"/>
        <v>71.53</v>
      </c>
      <c r="Z111" s="313">
        <f t="shared" si="23"/>
        <v>71.53</v>
      </c>
      <c r="AA111" s="248" t="s">
        <v>81</v>
      </c>
      <c r="AB111" s="13"/>
      <c r="AC111" s="13"/>
    </row>
    <row r="112" spans="1:29" ht="28.5" x14ac:dyDescent="0.2">
      <c r="A112" s="411" t="s">
        <v>329</v>
      </c>
      <c r="B112" s="259" t="s">
        <v>781</v>
      </c>
      <c r="C112" s="314" t="s">
        <v>764</v>
      </c>
      <c r="D112" s="259" t="s">
        <v>765</v>
      </c>
      <c r="E112" s="259" t="s">
        <v>815</v>
      </c>
      <c r="F112" s="248" t="s">
        <v>109</v>
      </c>
      <c r="G112" s="261"/>
      <c r="H112" s="259"/>
      <c r="I112" s="259" t="s">
        <v>78</v>
      </c>
      <c r="J112" s="250" t="s">
        <v>312</v>
      </c>
      <c r="K112" s="259" t="s">
        <v>78</v>
      </c>
      <c r="L112" s="250" t="s">
        <v>828</v>
      </c>
      <c r="M112" s="263">
        <v>45103</v>
      </c>
      <c r="N112" s="263">
        <v>45105</v>
      </c>
      <c r="O112" s="263"/>
      <c r="P112" s="264"/>
      <c r="Q112" s="264">
        <v>0</v>
      </c>
      <c r="R112" s="264">
        <v>0</v>
      </c>
      <c r="S112" s="313">
        <v>0</v>
      </c>
      <c r="T112" s="259">
        <v>2</v>
      </c>
      <c r="U112" s="264">
        <v>527.75</v>
      </c>
      <c r="V112" s="259">
        <v>0</v>
      </c>
      <c r="W112" s="264">
        <v>0</v>
      </c>
      <c r="X112" s="259">
        <v>2</v>
      </c>
      <c r="Y112" s="313">
        <f t="shared" si="13"/>
        <v>1055.5</v>
      </c>
      <c r="Z112" s="313">
        <f t="shared" si="23"/>
        <v>1055.5</v>
      </c>
      <c r="AA112" s="248" t="s">
        <v>81</v>
      </c>
      <c r="AB112" s="13"/>
      <c r="AC112" s="13"/>
    </row>
    <row r="113" spans="1:29" ht="28.5" x14ac:dyDescent="0.2">
      <c r="A113" s="411" t="s">
        <v>329</v>
      </c>
      <c r="B113" s="259" t="s">
        <v>781</v>
      </c>
      <c r="C113" s="314" t="s">
        <v>766</v>
      </c>
      <c r="D113" s="259" t="s">
        <v>767</v>
      </c>
      <c r="E113" s="259" t="s">
        <v>768</v>
      </c>
      <c r="F113" s="250" t="s">
        <v>829</v>
      </c>
      <c r="G113" s="261"/>
      <c r="H113" s="259"/>
      <c r="I113" s="259" t="s">
        <v>78</v>
      </c>
      <c r="J113" s="250" t="s">
        <v>312</v>
      </c>
      <c r="K113" s="259" t="s">
        <v>78</v>
      </c>
      <c r="L113" s="434" t="s">
        <v>830</v>
      </c>
      <c r="M113" s="263">
        <v>45103</v>
      </c>
      <c r="N113" s="263">
        <v>45104</v>
      </c>
      <c r="O113" s="263"/>
      <c r="P113" s="264"/>
      <c r="Q113" s="264">
        <v>0</v>
      </c>
      <c r="R113" s="264">
        <v>0</v>
      </c>
      <c r="S113" s="313">
        <f>Q113+R113</f>
        <v>0</v>
      </c>
      <c r="T113" s="259">
        <v>1</v>
      </c>
      <c r="U113" s="264">
        <v>527.75</v>
      </c>
      <c r="V113" s="259">
        <v>1</v>
      </c>
      <c r="W113" s="264">
        <v>263.87</v>
      </c>
      <c r="X113" s="259">
        <v>2</v>
      </c>
      <c r="Y113" s="313">
        <f t="shared" si="13"/>
        <v>791.62</v>
      </c>
      <c r="Z113" s="313">
        <f t="shared" si="23"/>
        <v>791.62</v>
      </c>
      <c r="AA113" s="248" t="s">
        <v>81</v>
      </c>
      <c r="AB113" s="13"/>
      <c r="AC113" s="13"/>
    </row>
    <row r="114" spans="1:29" ht="15.75" customHeight="1" x14ac:dyDescent="0.2">
      <c r="A114" s="11"/>
      <c r="B114" s="5"/>
      <c r="C114" s="21"/>
      <c r="D114" s="13"/>
      <c r="E114" s="13"/>
      <c r="F114" s="13"/>
      <c r="G114" s="14"/>
      <c r="H114" s="14"/>
      <c r="I114" s="14"/>
      <c r="J114" s="14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13"/>
      <c r="AB114" s="13"/>
      <c r="AC114" s="13"/>
    </row>
    <row r="115" spans="1:29" ht="15.75" customHeight="1" x14ac:dyDescent="0.25">
      <c r="A115" s="589" t="s">
        <v>16</v>
      </c>
      <c r="B115" s="589"/>
      <c r="C115" s="589"/>
      <c r="D115" s="589"/>
      <c r="E115" s="589"/>
      <c r="F115" s="589"/>
      <c r="G115" s="589"/>
      <c r="H115" s="589"/>
      <c r="I115" s="589"/>
      <c r="J115" s="589"/>
      <c r="K115" s="589"/>
      <c r="L115" s="589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</row>
    <row r="116" spans="1:29" ht="15.75" customHeight="1" x14ac:dyDescent="0.2">
      <c r="A116" s="586" t="s">
        <v>17</v>
      </c>
      <c r="B116" s="587"/>
      <c r="C116" s="587"/>
      <c r="D116" s="587"/>
      <c r="E116" s="587"/>
      <c r="F116" s="587"/>
      <c r="G116" s="587"/>
      <c r="H116" s="587"/>
      <c r="I116" s="587"/>
      <c r="J116" s="587"/>
      <c r="K116" s="587"/>
      <c r="L116" s="588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  <c r="AC116" s="13"/>
    </row>
    <row r="117" spans="1:29" ht="15.75" customHeight="1" x14ac:dyDescent="0.2">
      <c r="A117" s="583" t="s">
        <v>18</v>
      </c>
      <c r="B117" s="584"/>
      <c r="C117" s="584"/>
      <c r="D117" s="584"/>
      <c r="E117" s="584"/>
      <c r="F117" s="584"/>
      <c r="G117" s="584"/>
      <c r="H117" s="584"/>
      <c r="I117" s="584"/>
      <c r="J117" s="584"/>
      <c r="K117" s="584"/>
      <c r="L117" s="585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</row>
    <row r="118" spans="1:29" ht="15.75" customHeight="1" x14ac:dyDescent="0.2">
      <c r="A118" s="583" t="s">
        <v>19</v>
      </c>
      <c r="B118" s="584"/>
      <c r="C118" s="584"/>
      <c r="D118" s="584"/>
      <c r="E118" s="584"/>
      <c r="F118" s="584"/>
      <c r="G118" s="584"/>
      <c r="H118" s="584"/>
      <c r="I118" s="584"/>
      <c r="J118" s="584"/>
      <c r="K118" s="584"/>
      <c r="L118" s="585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</row>
    <row r="119" spans="1:29" ht="15.75" customHeight="1" x14ac:dyDescent="0.2">
      <c r="A119" s="583" t="s">
        <v>20</v>
      </c>
      <c r="B119" s="584"/>
      <c r="C119" s="584"/>
      <c r="D119" s="584"/>
      <c r="E119" s="584"/>
      <c r="F119" s="584"/>
      <c r="G119" s="584"/>
      <c r="H119" s="584"/>
      <c r="I119" s="584"/>
      <c r="J119" s="584"/>
      <c r="K119" s="584"/>
      <c r="L119" s="585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</row>
    <row r="120" spans="1:29" ht="15.75" customHeight="1" x14ac:dyDescent="0.2">
      <c r="A120" s="583" t="s">
        <v>21</v>
      </c>
      <c r="B120" s="584"/>
      <c r="C120" s="584"/>
      <c r="D120" s="584"/>
      <c r="E120" s="584"/>
      <c r="F120" s="584"/>
      <c r="G120" s="584"/>
      <c r="H120" s="584"/>
      <c r="I120" s="584"/>
      <c r="J120" s="584"/>
      <c r="K120" s="584"/>
      <c r="L120" s="585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  <c r="AA120" s="13"/>
      <c r="AB120" s="13"/>
      <c r="AC120" s="13"/>
    </row>
    <row r="121" spans="1:29" ht="15.75" customHeight="1" x14ac:dyDescent="0.2">
      <c r="A121" s="590" t="s">
        <v>22</v>
      </c>
      <c r="B121" s="579"/>
      <c r="C121" s="579"/>
      <c r="D121" s="579"/>
      <c r="E121" s="579"/>
      <c r="F121" s="579"/>
      <c r="G121" s="579"/>
      <c r="H121" s="579"/>
      <c r="I121" s="579"/>
      <c r="J121" s="579"/>
      <c r="K121" s="579"/>
      <c r="L121" s="580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</row>
    <row r="122" spans="1:29" ht="15.75" customHeight="1" x14ac:dyDescent="0.2">
      <c r="A122" s="590" t="s">
        <v>23</v>
      </c>
      <c r="B122" s="579"/>
      <c r="C122" s="579"/>
      <c r="D122" s="579"/>
      <c r="E122" s="579"/>
      <c r="F122" s="579"/>
      <c r="G122" s="579"/>
      <c r="H122" s="579"/>
      <c r="I122" s="579"/>
      <c r="J122" s="579"/>
      <c r="K122" s="579"/>
      <c r="L122" s="580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</row>
    <row r="123" spans="1:29" ht="15.75" customHeight="1" x14ac:dyDescent="0.2">
      <c r="A123" s="590" t="s">
        <v>49</v>
      </c>
      <c r="B123" s="579"/>
      <c r="C123" s="579"/>
      <c r="D123" s="579"/>
      <c r="E123" s="579"/>
      <c r="F123" s="579"/>
      <c r="G123" s="579"/>
      <c r="H123" s="579"/>
      <c r="I123" s="579"/>
      <c r="J123" s="579"/>
      <c r="K123" s="579"/>
      <c r="L123" s="580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</row>
    <row r="124" spans="1:29" ht="15.75" customHeight="1" x14ac:dyDescent="0.2">
      <c r="A124" s="590" t="s">
        <v>50</v>
      </c>
      <c r="B124" s="579"/>
      <c r="C124" s="579"/>
      <c r="D124" s="579"/>
      <c r="E124" s="579"/>
      <c r="F124" s="579"/>
      <c r="G124" s="579"/>
      <c r="H124" s="579"/>
      <c r="I124" s="579"/>
      <c r="J124" s="579"/>
      <c r="K124" s="579"/>
      <c r="L124" s="580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</row>
    <row r="125" spans="1:29" ht="15.75" customHeight="1" x14ac:dyDescent="0.2">
      <c r="A125" s="590" t="s">
        <v>51</v>
      </c>
      <c r="B125" s="579"/>
      <c r="C125" s="579"/>
      <c r="D125" s="579"/>
      <c r="E125" s="579"/>
      <c r="F125" s="579"/>
      <c r="G125" s="579"/>
      <c r="H125" s="579"/>
      <c r="I125" s="579"/>
      <c r="J125" s="579"/>
      <c r="K125" s="579"/>
      <c r="L125" s="580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</row>
    <row r="126" spans="1:29" ht="15.75" customHeight="1" x14ac:dyDescent="0.2">
      <c r="A126" s="590" t="s">
        <v>52</v>
      </c>
      <c r="B126" s="579"/>
      <c r="C126" s="579"/>
      <c r="D126" s="579"/>
      <c r="E126" s="579"/>
      <c r="F126" s="579"/>
      <c r="G126" s="579"/>
      <c r="H126" s="579"/>
      <c r="I126" s="579"/>
      <c r="J126" s="579"/>
      <c r="K126" s="579"/>
      <c r="L126" s="580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  <c r="AA126" s="13"/>
      <c r="AB126" s="13"/>
      <c r="AC126" s="13"/>
    </row>
    <row r="127" spans="1:29" ht="15.75" customHeight="1" x14ac:dyDescent="0.2">
      <c r="A127" s="590" t="s">
        <v>53</v>
      </c>
      <c r="B127" s="579"/>
      <c r="C127" s="579"/>
      <c r="D127" s="579"/>
      <c r="E127" s="579"/>
      <c r="F127" s="579"/>
      <c r="G127" s="579"/>
      <c r="H127" s="579"/>
      <c r="I127" s="579"/>
      <c r="J127" s="579"/>
      <c r="K127" s="579"/>
      <c r="L127" s="580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</row>
    <row r="128" spans="1:29" ht="15.75" customHeight="1" x14ac:dyDescent="0.2">
      <c r="A128" s="590" t="s">
        <v>54</v>
      </c>
      <c r="B128" s="579"/>
      <c r="C128" s="579"/>
      <c r="D128" s="579"/>
      <c r="E128" s="579"/>
      <c r="F128" s="579"/>
      <c r="G128" s="579"/>
      <c r="H128" s="579"/>
      <c r="I128" s="579"/>
      <c r="J128" s="579"/>
      <c r="K128" s="579"/>
      <c r="L128" s="580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  <c r="AA128" s="13"/>
      <c r="AB128" s="13"/>
      <c r="AC128" s="13"/>
    </row>
    <row r="129" spans="1:29" ht="15.75" customHeight="1" x14ac:dyDescent="0.2">
      <c r="A129" s="590" t="s">
        <v>55</v>
      </c>
      <c r="B129" s="579"/>
      <c r="C129" s="579"/>
      <c r="D129" s="579"/>
      <c r="E129" s="579"/>
      <c r="F129" s="579"/>
      <c r="G129" s="579"/>
      <c r="H129" s="579"/>
      <c r="I129" s="579"/>
      <c r="J129" s="579"/>
      <c r="K129" s="579"/>
      <c r="L129" s="580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  <c r="AA129" s="13"/>
      <c r="AB129" s="13"/>
      <c r="AC129" s="13"/>
    </row>
    <row r="130" spans="1:29" ht="15.75" customHeight="1" x14ac:dyDescent="0.2">
      <c r="A130" s="590" t="s">
        <v>56</v>
      </c>
      <c r="B130" s="579"/>
      <c r="C130" s="579"/>
      <c r="D130" s="579"/>
      <c r="E130" s="579"/>
      <c r="F130" s="579"/>
      <c r="G130" s="579"/>
      <c r="H130" s="579"/>
      <c r="I130" s="579"/>
      <c r="J130" s="579"/>
      <c r="K130" s="579"/>
      <c r="L130" s="580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</row>
    <row r="131" spans="1:29" ht="15.75" customHeight="1" x14ac:dyDescent="0.2">
      <c r="A131" s="590" t="s">
        <v>57</v>
      </c>
      <c r="B131" s="579"/>
      <c r="C131" s="579"/>
      <c r="D131" s="579"/>
      <c r="E131" s="579"/>
      <c r="F131" s="579"/>
      <c r="G131" s="579"/>
      <c r="H131" s="579"/>
      <c r="I131" s="579"/>
      <c r="J131" s="579"/>
      <c r="K131" s="579"/>
      <c r="L131" s="580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3"/>
      <c r="AA131" s="13"/>
      <c r="AB131" s="13"/>
      <c r="AC131" s="13"/>
    </row>
    <row r="132" spans="1:29" ht="15.75" customHeight="1" x14ac:dyDescent="0.2">
      <c r="A132" s="590" t="s">
        <v>58</v>
      </c>
      <c r="B132" s="579"/>
      <c r="C132" s="579"/>
      <c r="D132" s="579"/>
      <c r="E132" s="579"/>
      <c r="F132" s="579"/>
      <c r="G132" s="579"/>
      <c r="H132" s="579"/>
      <c r="I132" s="579"/>
      <c r="J132" s="579"/>
      <c r="K132" s="579"/>
      <c r="L132" s="580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</row>
    <row r="133" spans="1:29" ht="15.75" customHeight="1" x14ac:dyDescent="0.2">
      <c r="A133" s="590" t="s">
        <v>59</v>
      </c>
      <c r="B133" s="579"/>
      <c r="C133" s="579"/>
      <c r="D133" s="579"/>
      <c r="E133" s="579"/>
      <c r="F133" s="579"/>
      <c r="G133" s="579"/>
      <c r="H133" s="579"/>
      <c r="I133" s="579"/>
      <c r="J133" s="579"/>
      <c r="K133" s="579"/>
      <c r="L133" s="580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/>
      <c r="AC133" s="13"/>
    </row>
    <row r="134" spans="1:29" ht="15.75" customHeight="1" x14ac:dyDescent="0.2">
      <c r="A134" s="590" t="s">
        <v>60</v>
      </c>
      <c r="B134" s="579"/>
      <c r="C134" s="579"/>
      <c r="D134" s="579"/>
      <c r="E134" s="579"/>
      <c r="F134" s="579"/>
      <c r="G134" s="579"/>
      <c r="H134" s="579"/>
      <c r="I134" s="579"/>
      <c r="J134" s="579"/>
      <c r="K134" s="579"/>
      <c r="L134" s="580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</row>
    <row r="135" spans="1:29" ht="15.75" customHeight="1" x14ac:dyDescent="0.2">
      <c r="A135" s="590" t="s">
        <v>61</v>
      </c>
      <c r="B135" s="579"/>
      <c r="C135" s="579"/>
      <c r="D135" s="579"/>
      <c r="E135" s="579"/>
      <c r="F135" s="579"/>
      <c r="G135" s="579"/>
      <c r="H135" s="579"/>
      <c r="I135" s="579"/>
      <c r="J135" s="579"/>
      <c r="K135" s="579"/>
      <c r="L135" s="580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  <c r="AA135" s="13"/>
      <c r="AB135" s="13"/>
      <c r="AC135" s="13"/>
    </row>
    <row r="136" spans="1:29" ht="15.75" customHeight="1" x14ac:dyDescent="0.2">
      <c r="A136" s="590" t="s">
        <v>62</v>
      </c>
      <c r="B136" s="579"/>
      <c r="C136" s="579"/>
      <c r="D136" s="579"/>
      <c r="E136" s="579"/>
      <c r="F136" s="579"/>
      <c r="G136" s="579"/>
      <c r="H136" s="579"/>
      <c r="I136" s="579"/>
      <c r="J136" s="579"/>
      <c r="K136" s="579"/>
      <c r="L136" s="580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  <c r="AA136" s="13"/>
      <c r="AB136" s="13"/>
      <c r="AC136" s="13"/>
    </row>
    <row r="137" spans="1:29" ht="15.75" customHeight="1" x14ac:dyDescent="0.2">
      <c r="A137" s="590" t="s">
        <v>63</v>
      </c>
      <c r="B137" s="579"/>
      <c r="C137" s="579"/>
      <c r="D137" s="579"/>
      <c r="E137" s="579"/>
      <c r="F137" s="579"/>
      <c r="G137" s="579"/>
      <c r="H137" s="579"/>
      <c r="I137" s="579"/>
      <c r="J137" s="579"/>
      <c r="K137" s="579"/>
      <c r="L137" s="580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</row>
    <row r="138" spans="1:29" ht="15.75" customHeight="1" x14ac:dyDescent="0.2">
      <c r="A138" s="590" t="s">
        <v>64</v>
      </c>
      <c r="B138" s="579"/>
      <c r="C138" s="579"/>
      <c r="D138" s="579"/>
      <c r="E138" s="579"/>
      <c r="F138" s="579"/>
      <c r="G138" s="579"/>
      <c r="H138" s="579"/>
      <c r="I138" s="579"/>
      <c r="J138" s="579"/>
      <c r="K138" s="579"/>
      <c r="L138" s="580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3"/>
      <c r="AA138" s="13"/>
      <c r="AB138" s="13"/>
      <c r="AC138" s="13"/>
    </row>
    <row r="139" spans="1:29" ht="15.75" customHeight="1" x14ac:dyDescent="0.2">
      <c r="A139" s="590" t="s">
        <v>65</v>
      </c>
      <c r="B139" s="579"/>
      <c r="C139" s="579"/>
      <c r="D139" s="579"/>
      <c r="E139" s="579"/>
      <c r="F139" s="579"/>
      <c r="G139" s="579"/>
      <c r="H139" s="579"/>
      <c r="I139" s="579"/>
      <c r="J139" s="579"/>
      <c r="K139" s="579"/>
      <c r="L139" s="580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</row>
    <row r="140" spans="1:29" ht="15.75" customHeight="1" x14ac:dyDescent="0.2">
      <c r="A140" s="590" t="s">
        <v>66</v>
      </c>
      <c r="B140" s="579"/>
      <c r="C140" s="579"/>
      <c r="D140" s="579"/>
      <c r="E140" s="579"/>
      <c r="F140" s="579"/>
      <c r="G140" s="579"/>
      <c r="H140" s="579"/>
      <c r="I140" s="579"/>
      <c r="J140" s="579"/>
      <c r="K140" s="579"/>
      <c r="L140" s="580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</row>
    <row r="141" spans="1:29" ht="15.75" customHeight="1" x14ac:dyDescent="0.2">
      <c r="A141" s="590" t="s">
        <v>67</v>
      </c>
      <c r="B141" s="579"/>
      <c r="C141" s="579"/>
      <c r="D141" s="579"/>
      <c r="E141" s="579"/>
      <c r="F141" s="579"/>
      <c r="G141" s="579"/>
      <c r="H141" s="579"/>
      <c r="I141" s="579"/>
      <c r="J141" s="579"/>
      <c r="K141" s="579"/>
      <c r="L141" s="580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</row>
    <row r="142" spans="1:29" ht="15.75" customHeight="1" x14ac:dyDescent="0.2">
      <c r="A142" s="590" t="s">
        <v>68</v>
      </c>
      <c r="B142" s="579"/>
      <c r="C142" s="579"/>
      <c r="D142" s="579"/>
      <c r="E142" s="579"/>
      <c r="F142" s="579"/>
      <c r="G142" s="579"/>
      <c r="H142" s="579"/>
      <c r="I142" s="579"/>
      <c r="J142" s="579"/>
      <c r="K142" s="579"/>
      <c r="L142" s="580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  <c r="AA142" s="13"/>
      <c r="AB142" s="13"/>
      <c r="AC142" s="13"/>
    </row>
    <row r="143" spans="1:29" ht="15.75" customHeight="1" x14ac:dyDescent="0.2">
      <c r="A143" s="590" t="s">
        <v>69</v>
      </c>
      <c r="B143" s="579"/>
      <c r="C143" s="579"/>
      <c r="D143" s="579"/>
      <c r="E143" s="579"/>
      <c r="F143" s="579"/>
      <c r="G143" s="579"/>
      <c r="H143" s="579"/>
      <c r="I143" s="579"/>
      <c r="J143" s="579"/>
      <c r="K143" s="579"/>
      <c r="L143" s="580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13"/>
      <c r="AA143" s="13"/>
      <c r="AB143" s="13"/>
      <c r="AC143" s="13"/>
    </row>
    <row r="144" spans="1:29" ht="15.75" customHeight="1" x14ac:dyDescent="0.2">
      <c r="A144" s="590" t="s">
        <v>70</v>
      </c>
      <c r="B144" s="579"/>
      <c r="C144" s="579"/>
      <c r="D144" s="579"/>
      <c r="E144" s="579"/>
      <c r="F144" s="579"/>
      <c r="G144" s="579"/>
      <c r="H144" s="579"/>
      <c r="I144" s="579"/>
      <c r="J144" s="579"/>
      <c r="K144" s="579"/>
      <c r="L144" s="580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  <c r="AA144" s="13"/>
      <c r="AB144" s="13"/>
      <c r="AC144" s="13"/>
    </row>
    <row r="145" spans="1:29" ht="15.75" customHeight="1" x14ac:dyDescent="0.2">
      <c r="B145" s="13"/>
      <c r="C145" s="22"/>
      <c r="D145" s="13"/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  <c r="AA145" s="13"/>
      <c r="AB145" s="13"/>
      <c r="AC145" s="13"/>
    </row>
    <row r="146" spans="1:29" ht="15.75" customHeight="1" x14ac:dyDescent="0.2">
      <c r="A146" s="13"/>
      <c r="B146" s="13"/>
      <c r="C146" s="22"/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</row>
    <row r="147" spans="1:29" ht="15.75" customHeight="1" x14ac:dyDescent="0.2">
      <c r="A147" s="13"/>
      <c r="B147" s="13"/>
      <c r="C147" s="22"/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  <c r="AA147" s="13"/>
      <c r="AB147" s="13"/>
      <c r="AC147" s="13"/>
    </row>
    <row r="148" spans="1:29" ht="15.75" customHeight="1" x14ac:dyDescent="0.2">
      <c r="A148" s="13"/>
      <c r="B148" s="13"/>
      <c r="C148" s="22"/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</row>
    <row r="149" spans="1:29" ht="15.75" customHeight="1" x14ac:dyDescent="0.2">
      <c r="A149" s="13"/>
      <c r="B149" s="13"/>
      <c r="C149" s="22"/>
      <c r="D149" s="13"/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3"/>
      <c r="AA149" s="13"/>
      <c r="AB149" s="13"/>
      <c r="AC149" s="13"/>
    </row>
    <row r="150" spans="1:29" ht="15.75" customHeight="1" x14ac:dyDescent="0.2">
      <c r="A150" s="13"/>
      <c r="B150" s="13"/>
      <c r="C150" s="22"/>
      <c r="D150" s="13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  <c r="Z150" s="13"/>
      <c r="AA150" s="13"/>
      <c r="AB150" s="13"/>
      <c r="AC150" s="13"/>
    </row>
    <row r="151" spans="1:29" ht="15.75" customHeight="1" x14ac:dyDescent="0.2">
      <c r="A151" s="13"/>
      <c r="B151" s="13"/>
      <c r="C151" s="22"/>
      <c r="D151" s="13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  <c r="Z151" s="13"/>
      <c r="AA151" s="13"/>
      <c r="AB151" s="13"/>
      <c r="AC151" s="13"/>
    </row>
    <row r="152" spans="1:29" ht="15.75" customHeight="1" x14ac:dyDescent="0.2">
      <c r="A152" s="13"/>
      <c r="B152" s="13"/>
      <c r="C152" s="22"/>
      <c r="D152" s="13"/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  <c r="Z152" s="13"/>
      <c r="AA152" s="13"/>
      <c r="AB152" s="13"/>
      <c r="AC152" s="13"/>
    </row>
    <row r="153" spans="1:29" ht="15.75" customHeight="1" x14ac:dyDescent="0.2">
      <c r="A153" s="13"/>
      <c r="B153" s="13"/>
      <c r="C153" s="22"/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</row>
    <row r="154" spans="1:29" ht="15.75" customHeight="1" x14ac:dyDescent="0.2">
      <c r="A154" s="13"/>
      <c r="B154" s="13"/>
      <c r="C154" s="22"/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</row>
    <row r="155" spans="1:29" ht="15.75" customHeight="1" x14ac:dyDescent="0.2">
      <c r="A155" s="13"/>
      <c r="B155" s="13"/>
      <c r="C155" s="22"/>
      <c r="D155" s="13"/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  <c r="Z155" s="13"/>
      <c r="AA155" s="13"/>
      <c r="AB155" s="13"/>
      <c r="AC155" s="13"/>
    </row>
    <row r="156" spans="1:29" ht="15.75" customHeight="1" x14ac:dyDescent="0.2">
      <c r="A156" s="13"/>
      <c r="B156" s="13"/>
      <c r="C156" s="22"/>
      <c r="D156" s="13"/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  <c r="Z156" s="13"/>
      <c r="AA156" s="13"/>
      <c r="AB156" s="13"/>
      <c r="AC156" s="13"/>
    </row>
    <row r="157" spans="1:29" ht="15.75" customHeight="1" x14ac:dyDescent="0.2">
      <c r="A157" s="13"/>
      <c r="B157" s="13"/>
      <c r="C157" s="22"/>
      <c r="D157" s="13"/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13"/>
      <c r="Y157" s="13"/>
      <c r="Z157" s="13"/>
      <c r="AA157" s="13"/>
      <c r="AB157" s="13"/>
      <c r="AC157" s="13"/>
    </row>
    <row r="158" spans="1:29" ht="15.75" customHeight="1" x14ac:dyDescent="0.2">
      <c r="A158" s="13"/>
      <c r="B158" s="13"/>
      <c r="C158" s="22"/>
      <c r="D158" s="13"/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3"/>
      <c r="Y158" s="13"/>
      <c r="Z158" s="13"/>
      <c r="AA158" s="13"/>
      <c r="AB158" s="13"/>
      <c r="AC158" s="13"/>
    </row>
    <row r="159" spans="1:29" ht="15.75" customHeight="1" x14ac:dyDescent="0.2">
      <c r="A159" s="13"/>
      <c r="B159" s="13"/>
      <c r="C159" s="22"/>
      <c r="D159" s="13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  <c r="Z159" s="13"/>
      <c r="AA159" s="13"/>
      <c r="AB159" s="13"/>
      <c r="AC159" s="13"/>
    </row>
    <row r="160" spans="1:29" ht="15.75" customHeight="1" x14ac:dyDescent="0.2">
      <c r="A160" s="13"/>
      <c r="B160" s="13"/>
      <c r="C160" s="22"/>
      <c r="D160" s="13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  <c r="Z160" s="13"/>
      <c r="AA160" s="13"/>
      <c r="AB160" s="13"/>
      <c r="AC160" s="13"/>
    </row>
    <row r="161" spans="1:29" ht="15.75" customHeight="1" x14ac:dyDescent="0.2">
      <c r="A161" s="13"/>
      <c r="B161" s="13"/>
      <c r="C161" s="22"/>
      <c r="D161" s="13"/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13"/>
      <c r="Y161" s="13"/>
      <c r="Z161" s="13"/>
      <c r="AA161" s="13"/>
      <c r="AB161" s="13"/>
      <c r="AC161" s="13"/>
    </row>
    <row r="162" spans="1:29" ht="15.75" customHeight="1" x14ac:dyDescent="0.2">
      <c r="A162" s="13"/>
      <c r="B162" s="13"/>
      <c r="C162" s="22"/>
      <c r="D162" s="13"/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/>
      <c r="V162" s="13"/>
      <c r="W162" s="13"/>
      <c r="X162" s="13"/>
      <c r="Y162" s="13"/>
      <c r="Z162" s="13"/>
      <c r="AA162" s="13"/>
      <c r="AB162" s="13"/>
      <c r="AC162" s="13"/>
    </row>
    <row r="163" spans="1:29" ht="15.75" customHeight="1" x14ac:dyDescent="0.2">
      <c r="A163" s="13"/>
      <c r="B163" s="13"/>
      <c r="C163" s="22"/>
      <c r="D163" s="13"/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3"/>
      <c r="Y163" s="13"/>
      <c r="Z163" s="13"/>
      <c r="AA163" s="13"/>
      <c r="AB163" s="13"/>
      <c r="AC163" s="13"/>
    </row>
    <row r="164" spans="1:29" ht="15.75" customHeight="1" x14ac:dyDescent="0.2">
      <c r="A164" s="13"/>
      <c r="B164" s="13"/>
      <c r="C164" s="22"/>
      <c r="D164" s="13"/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3"/>
      <c r="Y164" s="13"/>
      <c r="Z164" s="13"/>
      <c r="AA164" s="13"/>
      <c r="AB164" s="13"/>
      <c r="AC164" s="13"/>
    </row>
    <row r="165" spans="1:29" ht="15.75" customHeight="1" x14ac:dyDescent="0.2">
      <c r="A165" s="13"/>
      <c r="B165" s="13"/>
      <c r="C165" s="22"/>
      <c r="D165" s="13"/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13"/>
      <c r="Y165" s="13"/>
      <c r="Z165" s="13"/>
      <c r="AA165" s="13"/>
      <c r="AB165" s="13"/>
      <c r="AC165" s="13"/>
    </row>
    <row r="166" spans="1:29" ht="15.75" customHeight="1" x14ac:dyDescent="0.2">
      <c r="A166" s="13"/>
      <c r="B166" s="13"/>
      <c r="C166" s="22"/>
      <c r="D166" s="13"/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X166" s="13"/>
      <c r="Y166" s="13"/>
      <c r="Z166" s="13"/>
      <c r="AA166" s="13"/>
      <c r="AB166" s="13"/>
      <c r="AC166" s="13"/>
    </row>
    <row r="167" spans="1:29" ht="15.75" customHeight="1" x14ac:dyDescent="0.2">
      <c r="A167" s="13"/>
      <c r="B167" s="13"/>
      <c r="C167" s="22"/>
      <c r="D167" s="13"/>
      <c r="E167" s="13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13"/>
      <c r="Y167" s="13"/>
      <c r="Z167" s="13"/>
      <c r="AA167" s="13"/>
      <c r="AB167" s="13"/>
      <c r="AC167" s="13"/>
    </row>
    <row r="168" spans="1:29" ht="15.75" customHeight="1" x14ac:dyDescent="0.2">
      <c r="A168" s="13"/>
      <c r="B168" s="13"/>
      <c r="C168" s="22"/>
      <c r="D168" s="13"/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13"/>
      <c r="Y168" s="13"/>
      <c r="Z168" s="13"/>
      <c r="AA168" s="13"/>
      <c r="AB168" s="13"/>
      <c r="AC168" s="13"/>
    </row>
    <row r="169" spans="1:29" ht="15.75" customHeight="1" x14ac:dyDescent="0.2">
      <c r="A169" s="13"/>
      <c r="B169" s="13"/>
      <c r="C169" s="22"/>
      <c r="D169" s="13"/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3"/>
      <c r="Y169" s="13"/>
      <c r="Z169" s="13"/>
      <c r="AA169" s="13"/>
      <c r="AB169" s="13"/>
      <c r="AC169" s="13"/>
    </row>
    <row r="170" spans="1:29" ht="15.75" customHeight="1" x14ac:dyDescent="0.2">
      <c r="A170" s="13"/>
      <c r="B170" s="13"/>
      <c r="C170" s="22"/>
      <c r="D170" s="13"/>
      <c r="E170" s="13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13"/>
      <c r="Y170" s="13"/>
      <c r="Z170" s="13"/>
      <c r="AA170" s="13"/>
      <c r="AB170" s="13"/>
      <c r="AC170" s="13"/>
    </row>
    <row r="171" spans="1:29" ht="15.75" customHeight="1" x14ac:dyDescent="0.2">
      <c r="A171" s="13"/>
      <c r="B171" s="13"/>
      <c r="C171" s="22"/>
      <c r="D171" s="13"/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13"/>
      <c r="Y171" s="13"/>
      <c r="Z171" s="13"/>
      <c r="AA171" s="13"/>
      <c r="AB171" s="13"/>
      <c r="AC171" s="13"/>
    </row>
    <row r="172" spans="1:29" ht="15.75" customHeight="1" x14ac:dyDescent="0.2">
      <c r="A172" s="13"/>
      <c r="B172" s="13"/>
      <c r="C172" s="22"/>
      <c r="D172" s="13"/>
      <c r="E172" s="13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  <c r="Z172" s="13"/>
      <c r="AA172" s="13"/>
      <c r="AB172" s="13"/>
      <c r="AC172" s="13"/>
    </row>
    <row r="173" spans="1:29" ht="15.75" customHeight="1" x14ac:dyDescent="0.2">
      <c r="A173" s="13"/>
      <c r="B173" s="13"/>
      <c r="C173" s="22"/>
      <c r="D173" s="13"/>
      <c r="E173" s="13"/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3"/>
      <c r="S173" s="13"/>
      <c r="T173" s="13"/>
      <c r="U173" s="13"/>
      <c r="V173" s="13"/>
      <c r="W173" s="13"/>
      <c r="X173" s="13"/>
      <c r="Y173" s="13"/>
      <c r="Z173" s="13"/>
      <c r="AA173" s="13"/>
      <c r="AB173" s="13"/>
      <c r="AC173" s="13"/>
    </row>
    <row r="174" spans="1:29" ht="15.75" customHeight="1" x14ac:dyDescent="0.2">
      <c r="A174" s="13"/>
      <c r="B174" s="13"/>
      <c r="C174" s="22"/>
      <c r="D174" s="13"/>
      <c r="E174" s="13"/>
      <c r="F174" s="13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  <c r="Z174" s="13"/>
      <c r="AA174" s="13"/>
      <c r="AB174" s="13"/>
      <c r="AC174" s="13"/>
    </row>
    <row r="175" spans="1:29" ht="15.75" customHeight="1" x14ac:dyDescent="0.2">
      <c r="A175" s="13"/>
      <c r="B175" s="13"/>
      <c r="C175" s="22"/>
      <c r="D175" s="13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13"/>
      <c r="AA175" s="13"/>
      <c r="AB175" s="13"/>
      <c r="AC175" s="13"/>
    </row>
    <row r="176" spans="1:29" ht="15.75" customHeight="1" x14ac:dyDescent="0.2">
      <c r="A176" s="13"/>
      <c r="B176" s="13"/>
      <c r="C176" s="22"/>
      <c r="D176" s="13"/>
      <c r="E176" s="13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3"/>
      <c r="Y176" s="13"/>
      <c r="Z176" s="13"/>
      <c r="AA176" s="13"/>
      <c r="AB176" s="13"/>
      <c r="AC176" s="13"/>
    </row>
    <row r="177" spans="1:29" ht="15.75" customHeight="1" x14ac:dyDescent="0.2">
      <c r="A177" s="13"/>
      <c r="B177" s="13"/>
      <c r="C177" s="22"/>
      <c r="D177" s="13"/>
      <c r="E177" s="13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  <c r="S177" s="13"/>
      <c r="T177" s="13"/>
      <c r="U177" s="13"/>
      <c r="V177" s="13"/>
      <c r="W177" s="13"/>
      <c r="X177" s="13"/>
      <c r="Y177" s="13"/>
      <c r="Z177" s="13"/>
      <c r="AA177" s="13"/>
      <c r="AB177" s="13"/>
      <c r="AC177" s="13"/>
    </row>
    <row r="178" spans="1:29" ht="15.75" customHeight="1" x14ac:dyDescent="0.2">
      <c r="A178" s="13"/>
      <c r="B178" s="13"/>
      <c r="C178" s="22"/>
      <c r="D178" s="13"/>
      <c r="E178" s="13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  <c r="Z178" s="13"/>
      <c r="AA178" s="13"/>
      <c r="AB178" s="13"/>
      <c r="AC178" s="13"/>
    </row>
    <row r="179" spans="1:29" ht="15.75" customHeight="1" x14ac:dyDescent="0.2">
      <c r="A179" s="13"/>
      <c r="B179" s="13"/>
      <c r="C179" s="22"/>
      <c r="D179" s="13"/>
      <c r="E179" s="13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/>
      <c r="Z179" s="13"/>
      <c r="AA179" s="13"/>
      <c r="AB179" s="13"/>
      <c r="AC179" s="13"/>
    </row>
    <row r="180" spans="1:29" ht="15.75" customHeight="1" x14ac:dyDescent="0.2">
      <c r="A180" s="13"/>
      <c r="B180" s="13"/>
      <c r="C180" s="22"/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/>
      <c r="AA180" s="13"/>
      <c r="AB180" s="13"/>
      <c r="AC180" s="13"/>
    </row>
    <row r="181" spans="1:29" ht="15.75" customHeight="1" x14ac:dyDescent="0.2">
      <c r="A181" s="13"/>
      <c r="B181" s="13"/>
      <c r="C181" s="22"/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</row>
    <row r="182" spans="1:29" ht="15.75" customHeight="1" x14ac:dyDescent="0.2">
      <c r="A182" s="13"/>
      <c r="B182" s="13"/>
      <c r="C182" s="22"/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</row>
    <row r="183" spans="1:29" ht="15.75" customHeight="1" x14ac:dyDescent="0.2">
      <c r="A183" s="13"/>
      <c r="B183" s="13"/>
      <c r="C183" s="22"/>
      <c r="D183" s="13"/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3"/>
      <c r="V183" s="13"/>
      <c r="W183" s="13"/>
      <c r="X183" s="13"/>
      <c r="Y183" s="13"/>
      <c r="Z183" s="13"/>
      <c r="AA183" s="13"/>
      <c r="AB183" s="13"/>
      <c r="AC183" s="13"/>
    </row>
    <row r="184" spans="1:29" ht="15.75" customHeight="1" x14ac:dyDescent="0.2">
      <c r="A184" s="13"/>
      <c r="B184" s="13"/>
      <c r="C184" s="22"/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  <c r="AB184" s="13"/>
      <c r="AC184" s="13"/>
    </row>
    <row r="185" spans="1:29" ht="15.75" customHeight="1" x14ac:dyDescent="0.2">
      <c r="A185" s="13"/>
      <c r="B185" s="13"/>
      <c r="C185" s="22"/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</row>
    <row r="186" spans="1:29" ht="15.75" customHeight="1" x14ac:dyDescent="0.2">
      <c r="A186" s="13"/>
      <c r="B186" s="13"/>
      <c r="C186" s="22"/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</row>
    <row r="187" spans="1:29" ht="15.75" customHeight="1" x14ac:dyDescent="0.2">
      <c r="A187" s="13"/>
      <c r="B187" s="13"/>
      <c r="C187" s="22"/>
      <c r="D187" s="13"/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U187" s="13"/>
      <c r="V187" s="13"/>
      <c r="W187" s="13"/>
      <c r="X187" s="13"/>
      <c r="Y187" s="13"/>
      <c r="Z187" s="13"/>
      <c r="AA187" s="13"/>
    </row>
    <row r="188" spans="1:29" ht="15.75" customHeight="1" x14ac:dyDescent="0.2">
      <c r="A188" s="13"/>
      <c r="B188" s="13"/>
      <c r="C188" s="22"/>
      <c r="D188" s="13"/>
      <c r="E188" s="13"/>
      <c r="F188" s="13"/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  <c r="Z188" s="13"/>
      <c r="AA188" s="13"/>
    </row>
    <row r="189" spans="1:29" ht="15.75" customHeight="1" x14ac:dyDescent="0.2">
      <c r="A189" s="13"/>
      <c r="B189" s="13"/>
      <c r="C189" s="22"/>
      <c r="D189" s="13"/>
      <c r="E189" s="13"/>
      <c r="F189" s="13"/>
      <c r="G189" s="13"/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R189" s="13"/>
      <c r="S189" s="13"/>
      <c r="T189" s="13"/>
      <c r="U189" s="13"/>
      <c r="V189" s="13"/>
      <c r="W189" s="13"/>
      <c r="X189" s="13"/>
      <c r="Y189" s="13"/>
      <c r="Z189" s="13"/>
      <c r="AA189" s="13"/>
    </row>
    <row r="190" spans="1:29" ht="15.75" customHeight="1" x14ac:dyDescent="0.2">
      <c r="A190" s="13"/>
      <c r="B190" s="13"/>
      <c r="C190" s="22"/>
      <c r="D190" s="13"/>
      <c r="E190" s="13"/>
      <c r="F190" s="13"/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13"/>
      <c r="R190" s="13"/>
      <c r="S190" s="13"/>
      <c r="T190" s="13"/>
      <c r="U190" s="13"/>
      <c r="V190" s="13"/>
      <c r="W190" s="13"/>
      <c r="X190" s="13"/>
      <c r="Y190" s="13"/>
      <c r="Z190" s="13"/>
      <c r="AA190" s="13"/>
    </row>
    <row r="191" spans="1:29" ht="15.75" customHeight="1" x14ac:dyDescent="0.2">
      <c r="A191" s="13"/>
      <c r="B191" s="13"/>
      <c r="C191" s="22"/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</row>
    <row r="192" spans="1:29" ht="15.75" customHeight="1" x14ac:dyDescent="0.2">
      <c r="A192" s="13"/>
      <c r="B192" s="13"/>
      <c r="C192" s="22"/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</row>
    <row r="193" spans="1:27" ht="15.75" customHeight="1" x14ac:dyDescent="0.2">
      <c r="A193" s="13"/>
      <c r="B193" s="13"/>
      <c r="C193" s="22"/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</row>
    <row r="194" spans="1:27" ht="15.75" customHeight="1" x14ac:dyDescent="0.2">
      <c r="A194" s="13"/>
      <c r="B194" s="13"/>
      <c r="C194" s="22"/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</row>
    <row r="195" spans="1:27" ht="15.75" customHeight="1" x14ac:dyDescent="0.2">
      <c r="A195" s="13"/>
      <c r="B195" s="13"/>
      <c r="C195" s="22"/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</row>
    <row r="196" spans="1:27" ht="15.75" customHeight="1" x14ac:dyDescent="0.2">
      <c r="A196" s="13"/>
      <c r="B196" s="13"/>
      <c r="C196" s="22"/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</row>
    <row r="197" spans="1:27" ht="15.75" customHeight="1" x14ac:dyDescent="0.2">
      <c r="A197" s="13"/>
      <c r="B197" s="13"/>
      <c r="C197" s="22"/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</row>
    <row r="198" spans="1:27" ht="15.75" customHeight="1" x14ac:dyDescent="0.2">
      <c r="A198" s="13"/>
      <c r="B198" s="13"/>
      <c r="C198" s="22"/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</row>
    <row r="199" spans="1:27" ht="15.75" customHeight="1" x14ac:dyDescent="0.2">
      <c r="A199" s="13"/>
      <c r="B199" s="13"/>
      <c r="C199" s="22"/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</row>
    <row r="200" spans="1:27" ht="15.75" customHeight="1" x14ac:dyDescent="0.2">
      <c r="A200" s="13"/>
      <c r="B200" s="13"/>
      <c r="C200" s="22"/>
      <c r="D200" s="13"/>
      <c r="E200" s="13"/>
      <c r="F200" s="13"/>
      <c r="G200" s="13"/>
      <c r="H200" s="13"/>
      <c r="I200" s="13"/>
      <c r="J200" s="13"/>
      <c r="K200" s="13"/>
      <c r="L200" s="13"/>
      <c r="M200" s="13"/>
      <c r="N200" s="13"/>
      <c r="O200" s="13"/>
      <c r="P200" s="13"/>
      <c r="Q200" s="13"/>
      <c r="R200" s="13"/>
      <c r="S200" s="13"/>
      <c r="T200" s="13"/>
      <c r="U200" s="13"/>
      <c r="V200" s="13"/>
      <c r="W200" s="13"/>
      <c r="X200" s="13"/>
      <c r="Y200" s="13"/>
      <c r="Z200" s="13"/>
      <c r="AA200" s="13"/>
    </row>
    <row r="201" spans="1:27" ht="15.75" customHeight="1" x14ac:dyDescent="0.2">
      <c r="A201" s="13"/>
      <c r="B201" s="13"/>
      <c r="C201" s="22"/>
      <c r="D201" s="13"/>
      <c r="E201" s="13"/>
      <c r="F201" s="13"/>
      <c r="G201" s="13"/>
      <c r="H201" s="13"/>
      <c r="I201" s="13"/>
      <c r="J201" s="13"/>
      <c r="K201" s="13"/>
      <c r="L201" s="13"/>
      <c r="M201" s="13"/>
      <c r="N201" s="13"/>
      <c r="O201" s="13"/>
      <c r="P201" s="13"/>
      <c r="Q201" s="13"/>
      <c r="R201" s="13"/>
      <c r="S201" s="13"/>
      <c r="T201" s="13"/>
      <c r="U201" s="13"/>
      <c r="V201" s="13"/>
      <c r="W201" s="13"/>
      <c r="X201" s="13"/>
      <c r="Y201" s="13"/>
      <c r="Z201" s="13"/>
      <c r="AA201" s="13"/>
    </row>
    <row r="202" spans="1:27" ht="15.75" customHeight="1" x14ac:dyDescent="0.2">
      <c r="A202" s="13"/>
      <c r="B202" s="13"/>
      <c r="C202" s="22"/>
      <c r="D202" s="13"/>
      <c r="E202" s="13"/>
      <c r="F202" s="13"/>
      <c r="G202" s="13"/>
      <c r="H202" s="13"/>
      <c r="I202" s="13"/>
      <c r="J202" s="13"/>
      <c r="K202" s="13"/>
      <c r="L202" s="13"/>
      <c r="M202" s="13"/>
      <c r="N202" s="13"/>
      <c r="O202" s="13"/>
      <c r="P202" s="13"/>
      <c r="Q202" s="13"/>
      <c r="R202" s="13"/>
      <c r="S202" s="13"/>
      <c r="T202" s="13"/>
      <c r="U202" s="13"/>
      <c r="V202" s="13"/>
      <c r="W202" s="13"/>
      <c r="X202" s="13"/>
      <c r="Y202" s="13"/>
      <c r="Z202" s="13"/>
      <c r="AA202" s="13"/>
    </row>
    <row r="203" spans="1:27" ht="15.75" customHeight="1" x14ac:dyDescent="0.2">
      <c r="A203" s="13"/>
      <c r="B203" s="13"/>
      <c r="C203" s="22"/>
      <c r="D203" s="13"/>
      <c r="E203" s="13"/>
      <c r="F203" s="13"/>
      <c r="G203" s="13"/>
      <c r="H203" s="13"/>
      <c r="I203" s="13"/>
      <c r="J203" s="13"/>
      <c r="K203" s="13"/>
      <c r="L203" s="13"/>
      <c r="M203" s="13"/>
      <c r="N203" s="13"/>
      <c r="O203" s="13"/>
      <c r="P203" s="13"/>
      <c r="Q203" s="13"/>
      <c r="R203" s="13"/>
      <c r="S203" s="13"/>
      <c r="T203" s="13"/>
      <c r="U203" s="13"/>
      <c r="V203" s="13"/>
      <c r="W203" s="13"/>
      <c r="X203" s="13"/>
      <c r="Y203" s="13"/>
      <c r="Z203" s="13"/>
      <c r="AA203" s="13"/>
    </row>
    <row r="204" spans="1:27" ht="15.75" customHeight="1" x14ac:dyDescent="0.2">
      <c r="A204" s="13"/>
      <c r="B204" s="13"/>
      <c r="C204" s="22"/>
      <c r="D204" s="13"/>
      <c r="E204" s="13"/>
      <c r="F204" s="13"/>
      <c r="G204" s="13"/>
      <c r="H204" s="13"/>
      <c r="I204" s="13"/>
      <c r="J204" s="13"/>
      <c r="K204" s="13"/>
      <c r="L204" s="13"/>
      <c r="M204" s="13"/>
      <c r="N204" s="13"/>
      <c r="O204" s="13"/>
      <c r="P204" s="13"/>
      <c r="Q204" s="13"/>
      <c r="R204" s="13"/>
      <c r="S204" s="13"/>
      <c r="T204" s="13"/>
      <c r="U204" s="13"/>
      <c r="V204" s="13"/>
      <c r="W204" s="13"/>
      <c r="X204" s="13"/>
      <c r="Y204" s="13"/>
      <c r="Z204" s="13"/>
      <c r="AA204" s="13"/>
    </row>
    <row r="205" spans="1:27" ht="15.75" customHeight="1" x14ac:dyDescent="0.2">
      <c r="A205" s="13"/>
      <c r="B205" s="13"/>
      <c r="C205" s="22"/>
      <c r="D205" s="13"/>
      <c r="E205" s="13"/>
      <c r="F205" s="13"/>
      <c r="G205" s="13"/>
      <c r="H205" s="13"/>
      <c r="I205" s="13"/>
      <c r="J205" s="13"/>
      <c r="K205" s="13"/>
      <c r="L205" s="13"/>
      <c r="M205" s="13"/>
      <c r="N205" s="13"/>
      <c r="O205" s="13"/>
      <c r="P205" s="13"/>
      <c r="Q205" s="13"/>
      <c r="R205" s="13"/>
      <c r="S205" s="13"/>
      <c r="T205" s="13"/>
      <c r="U205" s="13"/>
      <c r="V205" s="13"/>
      <c r="W205" s="13"/>
      <c r="X205" s="13"/>
      <c r="Y205" s="13"/>
      <c r="Z205" s="13"/>
      <c r="AA205" s="13"/>
    </row>
    <row r="206" spans="1:27" ht="15.75" customHeight="1" x14ac:dyDescent="0.2">
      <c r="A206" s="13"/>
      <c r="B206" s="13"/>
      <c r="C206" s="22"/>
      <c r="D206" s="13"/>
      <c r="E206" s="13"/>
      <c r="F206" s="13"/>
      <c r="G206" s="13"/>
      <c r="H206" s="13"/>
      <c r="I206" s="13"/>
      <c r="J206" s="13"/>
      <c r="K206" s="13"/>
      <c r="L206" s="13"/>
      <c r="M206" s="13"/>
      <c r="N206" s="13"/>
      <c r="O206" s="13"/>
      <c r="P206" s="13"/>
      <c r="Q206" s="13"/>
      <c r="R206" s="13"/>
      <c r="S206" s="13"/>
      <c r="T206" s="13"/>
      <c r="U206" s="13"/>
      <c r="V206" s="13"/>
      <c r="W206" s="13"/>
      <c r="X206" s="13"/>
      <c r="Y206" s="13"/>
      <c r="Z206" s="13"/>
      <c r="AA206" s="13"/>
    </row>
    <row r="207" spans="1:27" ht="15.75" customHeight="1" x14ac:dyDescent="0.2">
      <c r="A207" s="13"/>
      <c r="B207" s="13"/>
      <c r="C207" s="22"/>
      <c r="D207" s="13"/>
      <c r="E207" s="13"/>
      <c r="F207" s="13"/>
      <c r="G207" s="13"/>
      <c r="H207" s="13"/>
      <c r="I207" s="13"/>
      <c r="J207" s="13"/>
      <c r="K207" s="13"/>
      <c r="L207" s="13"/>
      <c r="M207" s="13"/>
      <c r="N207" s="13"/>
      <c r="O207" s="13"/>
      <c r="P207" s="13"/>
      <c r="Q207" s="13"/>
      <c r="R207" s="13"/>
      <c r="S207" s="13"/>
      <c r="T207" s="13"/>
      <c r="U207" s="13"/>
      <c r="V207" s="13"/>
      <c r="W207" s="13"/>
      <c r="X207" s="13"/>
      <c r="Y207" s="13"/>
      <c r="Z207" s="13"/>
      <c r="AA207" s="13"/>
    </row>
    <row r="208" spans="1:27" ht="15.75" customHeight="1" x14ac:dyDescent="0.2">
      <c r="A208" s="13"/>
      <c r="B208" s="13"/>
      <c r="C208" s="22"/>
      <c r="D208" s="13"/>
      <c r="E208" s="13"/>
      <c r="F208" s="13"/>
      <c r="G208" s="13"/>
      <c r="H208" s="13"/>
      <c r="I208" s="13"/>
      <c r="J208" s="13"/>
      <c r="K208" s="13"/>
      <c r="L208" s="13"/>
      <c r="M208" s="13"/>
      <c r="N208" s="13"/>
      <c r="O208" s="13"/>
      <c r="P208" s="13"/>
      <c r="Q208" s="13"/>
      <c r="R208" s="13"/>
      <c r="S208" s="13"/>
      <c r="T208" s="13"/>
      <c r="U208" s="13"/>
      <c r="V208" s="13"/>
      <c r="W208" s="13"/>
      <c r="X208" s="13"/>
      <c r="Y208" s="13"/>
      <c r="Z208" s="13"/>
      <c r="AA208" s="13"/>
    </row>
    <row r="209" spans="1:27" ht="15.75" customHeight="1" x14ac:dyDescent="0.2">
      <c r="A209" s="13"/>
      <c r="B209" s="13"/>
      <c r="C209" s="22"/>
      <c r="D209" s="13"/>
      <c r="E209" s="13"/>
      <c r="F209" s="13"/>
      <c r="G209" s="13"/>
      <c r="H209" s="13"/>
      <c r="I209" s="13"/>
      <c r="J209" s="13"/>
      <c r="K209" s="13"/>
      <c r="L209" s="13"/>
      <c r="M209" s="13"/>
      <c r="N209" s="13"/>
      <c r="O209" s="13"/>
      <c r="P209" s="13"/>
      <c r="Q209" s="13"/>
      <c r="R209" s="13"/>
      <c r="S209" s="13"/>
      <c r="T209" s="13"/>
      <c r="U209" s="13"/>
      <c r="V209" s="13"/>
      <c r="W209" s="13"/>
      <c r="X209" s="13"/>
      <c r="Y209" s="13"/>
      <c r="Z209" s="13"/>
      <c r="AA209" s="13"/>
    </row>
    <row r="210" spans="1:27" ht="15.75" customHeight="1" x14ac:dyDescent="0.2">
      <c r="A210" s="13"/>
      <c r="B210" s="13"/>
      <c r="C210" s="22"/>
      <c r="D210" s="13"/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3"/>
      <c r="P210" s="13"/>
      <c r="Q210" s="13"/>
      <c r="R210" s="13"/>
      <c r="S210" s="13"/>
      <c r="T210" s="13"/>
      <c r="U210" s="13"/>
      <c r="V210" s="13"/>
      <c r="W210" s="13"/>
      <c r="X210" s="13"/>
      <c r="Y210" s="13"/>
      <c r="Z210" s="13"/>
      <c r="AA210" s="13"/>
    </row>
    <row r="211" spans="1:27" ht="15.75" customHeight="1" x14ac:dyDescent="0.2">
      <c r="A211" s="13"/>
      <c r="B211" s="13"/>
      <c r="C211" s="22"/>
      <c r="D211" s="13"/>
      <c r="E211" s="13"/>
      <c r="F211" s="13"/>
      <c r="G211" s="13"/>
      <c r="H211" s="13"/>
      <c r="I211" s="13"/>
      <c r="J211" s="13"/>
      <c r="K211" s="13"/>
      <c r="L211" s="13"/>
      <c r="M211" s="13"/>
      <c r="N211" s="13"/>
      <c r="O211" s="13"/>
      <c r="P211" s="13"/>
      <c r="Q211" s="13"/>
      <c r="R211" s="13"/>
      <c r="S211" s="13"/>
      <c r="T211" s="13"/>
      <c r="U211" s="13"/>
      <c r="V211" s="13"/>
      <c r="W211" s="13"/>
      <c r="X211" s="13"/>
      <c r="Y211" s="13"/>
      <c r="Z211" s="13"/>
      <c r="AA211" s="13"/>
    </row>
    <row r="212" spans="1:27" ht="15.75" customHeight="1" x14ac:dyDescent="0.2">
      <c r="A212" s="13"/>
      <c r="B212" s="13"/>
      <c r="C212" s="22"/>
      <c r="D212" s="13"/>
      <c r="E212" s="13"/>
      <c r="F212" s="13"/>
      <c r="G212" s="13"/>
      <c r="H212" s="13"/>
      <c r="I212" s="13"/>
      <c r="J212" s="13"/>
      <c r="K212" s="13"/>
      <c r="L212" s="13"/>
      <c r="M212" s="13"/>
      <c r="N212" s="13"/>
      <c r="O212" s="13"/>
      <c r="P212" s="13"/>
      <c r="Q212" s="13"/>
      <c r="R212" s="13"/>
      <c r="S212" s="13"/>
      <c r="T212" s="13"/>
      <c r="U212" s="13"/>
      <c r="V212" s="13"/>
      <c r="W212" s="13"/>
      <c r="X212" s="13"/>
      <c r="Y212" s="13"/>
      <c r="Z212" s="13"/>
      <c r="AA212" s="13"/>
    </row>
    <row r="213" spans="1:27" ht="15.75" customHeight="1" x14ac:dyDescent="0.2">
      <c r="A213" s="13"/>
      <c r="B213" s="13"/>
      <c r="C213" s="22"/>
      <c r="D213" s="13"/>
      <c r="E213" s="13"/>
      <c r="F213" s="13"/>
      <c r="G213" s="13"/>
      <c r="H213" s="13"/>
      <c r="I213" s="13"/>
      <c r="J213" s="13"/>
      <c r="K213" s="13"/>
      <c r="L213" s="13"/>
      <c r="M213" s="13"/>
      <c r="N213" s="13"/>
      <c r="O213" s="13"/>
      <c r="P213" s="13"/>
      <c r="Q213" s="13"/>
      <c r="R213" s="13"/>
      <c r="S213" s="13"/>
      <c r="T213" s="13"/>
      <c r="U213" s="13"/>
      <c r="V213" s="13"/>
      <c r="W213" s="13"/>
      <c r="X213" s="13"/>
      <c r="Y213" s="13"/>
      <c r="Z213" s="13"/>
      <c r="AA213" s="13"/>
    </row>
    <row r="214" spans="1:27" ht="15.75" customHeight="1" x14ac:dyDescent="0.2">
      <c r="A214" s="13"/>
      <c r="B214" s="13"/>
      <c r="C214" s="22"/>
      <c r="D214" s="13"/>
      <c r="E214" s="13"/>
      <c r="F214" s="13"/>
      <c r="G214" s="13"/>
      <c r="H214" s="13"/>
      <c r="I214" s="13"/>
      <c r="J214" s="13"/>
      <c r="K214" s="13"/>
      <c r="L214" s="13"/>
      <c r="M214" s="13"/>
      <c r="N214" s="13"/>
      <c r="O214" s="13"/>
      <c r="P214" s="13"/>
      <c r="Q214" s="13"/>
      <c r="R214" s="13"/>
      <c r="S214" s="13"/>
      <c r="T214" s="13"/>
      <c r="U214" s="13"/>
      <c r="V214" s="13"/>
      <c r="W214" s="13"/>
      <c r="X214" s="13"/>
      <c r="Y214" s="13"/>
      <c r="Z214" s="13"/>
      <c r="AA214" s="13"/>
    </row>
    <row r="215" spans="1:27" ht="15.75" customHeight="1" x14ac:dyDescent="0.2">
      <c r="A215" s="13"/>
      <c r="B215" s="13"/>
      <c r="C215" s="22"/>
      <c r="D215" s="13"/>
      <c r="E215" s="13"/>
      <c r="F215" s="13"/>
      <c r="G215" s="13"/>
      <c r="H215" s="13"/>
      <c r="I215" s="13"/>
      <c r="J215" s="13"/>
      <c r="K215" s="13"/>
      <c r="L215" s="13"/>
      <c r="M215" s="13"/>
      <c r="N215" s="13"/>
      <c r="O215" s="13"/>
      <c r="P215" s="13"/>
      <c r="Q215" s="13"/>
      <c r="R215" s="13"/>
      <c r="S215" s="13"/>
      <c r="T215" s="13"/>
      <c r="U215" s="13"/>
      <c r="V215" s="13"/>
      <c r="W215" s="13"/>
      <c r="X215" s="13"/>
      <c r="Y215" s="13"/>
      <c r="Z215" s="13"/>
      <c r="AA215" s="13"/>
    </row>
    <row r="216" spans="1:27" ht="15.75" customHeight="1" x14ac:dyDescent="0.2">
      <c r="A216" s="13"/>
      <c r="B216" s="13"/>
      <c r="C216" s="22"/>
      <c r="D216" s="13"/>
      <c r="E216" s="13"/>
      <c r="F216" s="13"/>
      <c r="G216" s="13"/>
      <c r="H216" s="13"/>
      <c r="I216" s="13"/>
      <c r="J216" s="13"/>
      <c r="K216" s="13"/>
      <c r="L216" s="13"/>
      <c r="M216" s="13"/>
      <c r="N216" s="13"/>
      <c r="O216" s="13"/>
      <c r="P216" s="13"/>
      <c r="Q216" s="13"/>
      <c r="R216" s="13"/>
      <c r="S216" s="13"/>
      <c r="T216" s="13"/>
      <c r="U216" s="13"/>
      <c r="V216" s="13"/>
      <c r="W216" s="13"/>
      <c r="X216" s="13"/>
      <c r="Y216" s="13"/>
      <c r="Z216" s="13"/>
      <c r="AA216" s="13"/>
    </row>
    <row r="217" spans="1:27" ht="15.75" customHeight="1" x14ac:dyDescent="0.2">
      <c r="A217" s="13"/>
      <c r="B217" s="13"/>
      <c r="C217" s="22"/>
      <c r="D217" s="13"/>
      <c r="E217" s="13"/>
      <c r="F217" s="13"/>
      <c r="G217" s="13"/>
      <c r="H217" s="13"/>
      <c r="I217" s="13"/>
      <c r="J217" s="13"/>
      <c r="K217" s="13"/>
      <c r="L217" s="13"/>
      <c r="M217" s="13"/>
      <c r="N217" s="13"/>
      <c r="O217" s="13"/>
      <c r="P217" s="13"/>
      <c r="Q217" s="13"/>
      <c r="R217" s="13"/>
      <c r="S217" s="13"/>
      <c r="T217" s="13"/>
      <c r="U217" s="13"/>
      <c r="V217" s="13"/>
      <c r="W217" s="13"/>
      <c r="X217" s="13"/>
      <c r="Y217" s="13"/>
      <c r="Z217" s="13"/>
      <c r="AA217" s="13"/>
    </row>
    <row r="218" spans="1:27" ht="15.75" customHeight="1" x14ac:dyDescent="0.2">
      <c r="A218" s="13"/>
      <c r="B218" s="13"/>
      <c r="C218" s="22"/>
      <c r="D218" s="13"/>
      <c r="E218" s="13"/>
      <c r="F218" s="13"/>
      <c r="G218" s="13"/>
      <c r="H218" s="13"/>
      <c r="I218" s="13"/>
      <c r="J218" s="13"/>
      <c r="K218" s="13"/>
      <c r="L218" s="13"/>
      <c r="M218" s="13"/>
      <c r="N218" s="13"/>
      <c r="O218" s="13"/>
      <c r="P218" s="13"/>
      <c r="Q218" s="13"/>
      <c r="R218" s="13"/>
      <c r="S218" s="13"/>
      <c r="T218" s="13"/>
      <c r="U218" s="13"/>
      <c r="V218" s="13"/>
      <c r="W218" s="13"/>
      <c r="X218" s="13"/>
      <c r="Y218" s="13"/>
      <c r="Z218" s="13"/>
      <c r="AA218" s="13"/>
    </row>
    <row r="219" spans="1:27" ht="15.75" customHeight="1" x14ac:dyDescent="0.2">
      <c r="A219" s="13"/>
      <c r="B219" s="13"/>
      <c r="C219" s="22"/>
      <c r="D219" s="13"/>
      <c r="E219" s="13"/>
      <c r="F219" s="13"/>
      <c r="G219" s="13"/>
      <c r="H219" s="13"/>
      <c r="I219" s="13"/>
      <c r="J219" s="13"/>
      <c r="K219" s="13"/>
      <c r="L219" s="13"/>
      <c r="M219" s="13"/>
      <c r="N219" s="13"/>
      <c r="O219" s="13"/>
      <c r="P219" s="13"/>
      <c r="Q219" s="13"/>
      <c r="R219" s="13"/>
      <c r="S219" s="13"/>
      <c r="T219" s="13"/>
      <c r="U219" s="13"/>
      <c r="V219" s="13"/>
      <c r="W219" s="13"/>
      <c r="X219" s="13"/>
      <c r="Y219" s="13"/>
      <c r="Z219" s="13"/>
      <c r="AA219" s="13"/>
    </row>
    <row r="220" spans="1:27" ht="15.75" customHeight="1" x14ac:dyDescent="0.2">
      <c r="A220" s="13"/>
      <c r="B220" s="13"/>
      <c r="C220" s="22"/>
      <c r="D220" s="13"/>
      <c r="E220" s="13"/>
      <c r="F220" s="13"/>
      <c r="G220" s="13"/>
      <c r="H220" s="13"/>
      <c r="I220" s="13"/>
      <c r="J220" s="13"/>
      <c r="K220" s="13"/>
      <c r="L220" s="13"/>
      <c r="M220" s="13"/>
      <c r="N220" s="13"/>
      <c r="O220" s="13"/>
      <c r="P220" s="13"/>
      <c r="Q220" s="13"/>
      <c r="R220" s="13"/>
      <c r="S220" s="13"/>
      <c r="T220" s="13"/>
      <c r="U220" s="13"/>
      <c r="V220" s="13"/>
      <c r="W220" s="13"/>
      <c r="X220" s="13"/>
      <c r="Y220" s="13"/>
      <c r="Z220" s="13"/>
      <c r="AA220" s="13"/>
    </row>
    <row r="221" spans="1:27" ht="15.75" customHeight="1" x14ac:dyDescent="0.2">
      <c r="A221" s="13"/>
      <c r="B221" s="13"/>
      <c r="C221" s="22"/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</row>
    <row r="222" spans="1:27" ht="15.75" customHeight="1" x14ac:dyDescent="0.2">
      <c r="A222" s="13"/>
      <c r="B222" s="13"/>
      <c r="C222" s="22"/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</row>
    <row r="223" spans="1:27" ht="15.75" customHeight="1" x14ac:dyDescent="0.2">
      <c r="A223" s="13"/>
      <c r="B223" s="13"/>
      <c r="C223" s="22"/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</row>
    <row r="224" spans="1:27" ht="15.75" customHeight="1" x14ac:dyDescent="0.2">
      <c r="A224" s="13"/>
      <c r="B224" s="13"/>
      <c r="C224" s="22"/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</row>
    <row r="225" spans="1:27" ht="15.75" customHeight="1" x14ac:dyDescent="0.2">
      <c r="A225" s="13"/>
      <c r="B225" s="13"/>
      <c r="C225" s="22"/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</row>
    <row r="226" spans="1:27" ht="15.75" customHeight="1" x14ac:dyDescent="0.2">
      <c r="A226" s="13"/>
      <c r="B226" s="13"/>
      <c r="C226" s="22"/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</row>
    <row r="227" spans="1:27" ht="15.75" customHeight="1" x14ac:dyDescent="0.2">
      <c r="A227" s="13"/>
      <c r="B227" s="13"/>
      <c r="C227" s="22"/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</row>
    <row r="228" spans="1:27" ht="15.75" customHeight="1" x14ac:dyDescent="0.2">
      <c r="A228" s="13"/>
      <c r="B228" s="13"/>
      <c r="C228" s="22"/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</row>
    <row r="229" spans="1:27" ht="15.75" customHeight="1" x14ac:dyDescent="0.2">
      <c r="A229" s="13"/>
      <c r="B229" s="13"/>
      <c r="C229" s="22"/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</row>
    <row r="230" spans="1:27" ht="15.75" customHeight="1" x14ac:dyDescent="0.2">
      <c r="A230" s="13"/>
      <c r="B230" s="13"/>
      <c r="C230" s="22"/>
      <c r="D230" s="13"/>
      <c r="E230" s="13"/>
      <c r="F230" s="13"/>
      <c r="G230" s="13"/>
      <c r="H230" s="13"/>
      <c r="I230" s="13"/>
      <c r="J230" s="13"/>
      <c r="K230" s="13"/>
      <c r="L230" s="13"/>
      <c r="M230" s="13"/>
      <c r="N230" s="13"/>
      <c r="O230" s="13"/>
      <c r="P230" s="13"/>
      <c r="Q230" s="13"/>
      <c r="R230" s="13"/>
      <c r="S230" s="13"/>
      <c r="T230" s="13"/>
      <c r="U230" s="13"/>
      <c r="V230" s="13"/>
      <c r="W230" s="13"/>
      <c r="X230" s="13"/>
      <c r="Y230" s="13"/>
      <c r="Z230" s="13"/>
      <c r="AA230" s="13"/>
    </row>
    <row r="231" spans="1:27" ht="15.75" customHeight="1" x14ac:dyDescent="0.2">
      <c r="A231" s="13"/>
      <c r="B231" s="13"/>
      <c r="C231" s="22"/>
      <c r="D231" s="13"/>
      <c r="E231" s="13"/>
      <c r="F231" s="13"/>
      <c r="G231" s="13"/>
      <c r="H231" s="13"/>
      <c r="I231" s="13"/>
      <c r="J231" s="13"/>
      <c r="K231" s="13"/>
      <c r="L231" s="13"/>
      <c r="M231" s="13"/>
      <c r="N231" s="13"/>
      <c r="O231" s="13"/>
      <c r="P231" s="13"/>
      <c r="Q231" s="13"/>
      <c r="R231" s="13"/>
      <c r="S231" s="13"/>
      <c r="T231" s="13"/>
      <c r="U231" s="13"/>
      <c r="V231" s="13"/>
      <c r="W231" s="13"/>
      <c r="X231" s="13"/>
      <c r="Y231" s="13"/>
      <c r="Z231" s="13"/>
      <c r="AA231" s="13"/>
    </row>
    <row r="232" spans="1:27" ht="15.75" customHeight="1" x14ac:dyDescent="0.2">
      <c r="A232" s="13"/>
      <c r="B232" s="13"/>
      <c r="C232" s="22"/>
      <c r="D232" s="13"/>
      <c r="E232" s="13"/>
      <c r="F232" s="13"/>
      <c r="G232" s="13"/>
      <c r="H232" s="13"/>
      <c r="I232" s="13"/>
      <c r="J232" s="13"/>
      <c r="K232" s="13"/>
      <c r="L232" s="13"/>
      <c r="M232" s="13"/>
      <c r="N232" s="13"/>
      <c r="O232" s="13"/>
      <c r="P232" s="13"/>
      <c r="Q232" s="13"/>
      <c r="R232" s="13"/>
      <c r="S232" s="13"/>
      <c r="T232" s="13"/>
      <c r="U232" s="13"/>
      <c r="V232" s="13"/>
      <c r="W232" s="13"/>
      <c r="X232" s="13"/>
      <c r="Y232" s="13"/>
      <c r="Z232" s="13"/>
      <c r="AA232" s="13"/>
    </row>
    <row r="233" spans="1:27" ht="15.75" customHeight="1" x14ac:dyDescent="0.2">
      <c r="A233" s="13"/>
      <c r="B233" s="13"/>
      <c r="C233" s="22"/>
      <c r="D233" s="13"/>
      <c r="E233" s="13"/>
      <c r="F233" s="13"/>
      <c r="G233" s="13"/>
      <c r="H233" s="13"/>
      <c r="I233" s="13"/>
      <c r="J233" s="13"/>
      <c r="K233" s="13"/>
      <c r="L233" s="13"/>
      <c r="M233" s="13"/>
      <c r="N233" s="13"/>
      <c r="O233" s="13"/>
      <c r="P233" s="13"/>
      <c r="Q233" s="13"/>
      <c r="R233" s="13"/>
      <c r="S233" s="13"/>
      <c r="T233" s="13"/>
      <c r="U233" s="13"/>
      <c r="V233" s="13"/>
      <c r="W233" s="13"/>
      <c r="X233" s="13"/>
      <c r="Y233" s="13"/>
      <c r="Z233" s="13"/>
      <c r="AA233" s="13"/>
    </row>
    <row r="234" spans="1:27" ht="15.75" customHeight="1" x14ac:dyDescent="0.2">
      <c r="A234" s="13"/>
      <c r="B234" s="13"/>
      <c r="C234" s="22"/>
      <c r="D234" s="13"/>
      <c r="E234" s="13"/>
      <c r="F234" s="13"/>
      <c r="G234" s="13"/>
      <c r="H234" s="13"/>
      <c r="I234" s="13"/>
      <c r="J234" s="13"/>
      <c r="K234" s="13"/>
      <c r="L234" s="13"/>
      <c r="M234" s="13"/>
      <c r="N234" s="13"/>
      <c r="O234" s="13"/>
      <c r="P234" s="13"/>
      <c r="Q234" s="13"/>
      <c r="R234" s="13"/>
      <c r="S234" s="13"/>
      <c r="T234" s="13"/>
      <c r="U234" s="13"/>
      <c r="V234" s="13"/>
      <c r="W234" s="13"/>
      <c r="X234" s="13"/>
      <c r="Y234" s="13"/>
      <c r="Z234" s="13"/>
      <c r="AA234" s="13"/>
    </row>
    <row r="235" spans="1:27" ht="15.75" customHeight="1" x14ac:dyDescent="0.2">
      <c r="A235" s="13"/>
      <c r="B235" s="13"/>
      <c r="C235" s="22"/>
      <c r="D235" s="13"/>
      <c r="E235" s="13"/>
      <c r="F235" s="13"/>
      <c r="G235" s="13"/>
      <c r="H235" s="13"/>
      <c r="I235" s="13"/>
      <c r="J235" s="13"/>
      <c r="K235" s="13"/>
      <c r="L235" s="13"/>
      <c r="M235" s="13"/>
      <c r="N235" s="13"/>
      <c r="O235" s="13"/>
      <c r="P235" s="13"/>
      <c r="Q235" s="13"/>
      <c r="R235" s="13"/>
      <c r="S235" s="13"/>
      <c r="T235" s="13"/>
      <c r="U235" s="13"/>
      <c r="V235" s="13"/>
      <c r="W235" s="13"/>
      <c r="X235" s="13"/>
      <c r="Y235" s="13"/>
      <c r="Z235" s="13"/>
      <c r="AA235" s="13"/>
    </row>
    <row r="236" spans="1:27" ht="15.75" customHeight="1" x14ac:dyDescent="0.2">
      <c r="A236" s="13"/>
      <c r="B236" s="13"/>
      <c r="C236" s="22"/>
      <c r="D236" s="13"/>
      <c r="E236" s="13"/>
      <c r="F236" s="13"/>
      <c r="G236" s="13"/>
      <c r="H236" s="13"/>
      <c r="I236" s="13"/>
      <c r="J236" s="13"/>
      <c r="K236" s="13"/>
      <c r="L236" s="13"/>
      <c r="M236" s="13"/>
      <c r="N236" s="13"/>
      <c r="O236" s="13"/>
      <c r="P236" s="13"/>
      <c r="Q236" s="13"/>
      <c r="R236" s="13"/>
      <c r="S236" s="13"/>
      <c r="T236" s="13"/>
      <c r="U236" s="13"/>
      <c r="V236" s="13"/>
      <c r="W236" s="13"/>
      <c r="X236" s="13"/>
      <c r="Y236" s="13"/>
      <c r="Z236" s="13"/>
      <c r="AA236" s="13"/>
    </row>
    <row r="237" spans="1:27" ht="15.75" customHeight="1" x14ac:dyDescent="0.2">
      <c r="A237" s="13"/>
      <c r="B237" s="13"/>
      <c r="C237" s="22"/>
      <c r="D237" s="13"/>
      <c r="E237" s="13"/>
      <c r="F237" s="13"/>
      <c r="G237" s="13"/>
      <c r="H237" s="13"/>
      <c r="I237" s="13"/>
      <c r="J237" s="13"/>
      <c r="K237" s="13"/>
      <c r="L237" s="13"/>
      <c r="M237" s="13"/>
      <c r="N237" s="13"/>
      <c r="O237" s="13"/>
      <c r="P237" s="13"/>
      <c r="Q237" s="13"/>
      <c r="R237" s="13"/>
      <c r="S237" s="13"/>
      <c r="T237" s="13"/>
      <c r="U237" s="13"/>
      <c r="V237" s="13"/>
      <c r="W237" s="13"/>
      <c r="X237" s="13"/>
      <c r="Y237" s="13"/>
      <c r="Z237" s="13"/>
      <c r="AA237" s="13"/>
    </row>
    <row r="238" spans="1:27" ht="15.75" customHeight="1" x14ac:dyDescent="0.2">
      <c r="A238" s="13"/>
      <c r="B238" s="13"/>
      <c r="C238" s="22"/>
      <c r="D238" s="13"/>
      <c r="E238" s="13"/>
      <c r="F238" s="13"/>
      <c r="G238" s="13"/>
      <c r="H238" s="13"/>
      <c r="I238" s="13"/>
      <c r="J238" s="13"/>
      <c r="K238" s="13"/>
      <c r="L238" s="13"/>
      <c r="M238" s="13"/>
      <c r="N238" s="13"/>
      <c r="O238" s="13"/>
      <c r="P238" s="13"/>
      <c r="Q238" s="13"/>
      <c r="R238" s="13"/>
      <c r="S238" s="13"/>
      <c r="T238" s="13"/>
      <c r="U238" s="13"/>
      <c r="V238" s="13"/>
      <c r="W238" s="13"/>
      <c r="X238" s="13"/>
      <c r="Y238" s="13"/>
      <c r="Z238" s="13"/>
      <c r="AA238" s="13"/>
    </row>
    <row r="239" spans="1:27" ht="15.75" customHeight="1" x14ac:dyDescent="0.2">
      <c r="A239" s="13"/>
      <c r="B239" s="13"/>
      <c r="C239" s="22"/>
      <c r="D239" s="13"/>
      <c r="E239" s="13"/>
      <c r="F239" s="13"/>
      <c r="G239" s="13"/>
      <c r="H239" s="13"/>
      <c r="I239" s="13"/>
      <c r="J239" s="13"/>
      <c r="K239" s="13"/>
      <c r="L239" s="13"/>
      <c r="M239" s="13"/>
      <c r="N239" s="13"/>
      <c r="O239" s="13"/>
      <c r="P239" s="13"/>
      <c r="Q239" s="13"/>
      <c r="R239" s="13"/>
      <c r="S239" s="13"/>
      <c r="T239" s="13"/>
      <c r="U239" s="13"/>
      <c r="V239" s="13"/>
      <c r="W239" s="13"/>
      <c r="X239" s="13"/>
      <c r="Y239" s="13"/>
      <c r="Z239" s="13"/>
      <c r="AA239" s="13"/>
    </row>
    <row r="240" spans="1:27" ht="15.75" customHeight="1" x14ac:dyDescent="0.2">
      <c r="A240" s="13"/>
      <c r="B240" s="13"/>
      <c r="C240" s="22"/>
      <c r="D240" s="13"/>
      <c r="E240" s="13"/>
      <c r="F240" s="13"/>
      <c r="G240" s="13"/>
      <c r="H240" s="13"/>
      <c r="I240" s="13"/>
      <c r="J240" s="13"/>
      <c r="K240" s="13"/>
      <c r="L240" s="13"/>
      <c r="M240" s="13"/>
      <c r="N240" s="13"/>
      <c r="O240" s="13"/>
      <c r="P240" s="13"/>
      <c r="Q240" s="13"/>
      <c r="R240" s="13"/>
      <c r="S240" s="13"/>
      <c r="T240" s="13"/>
      <c r="U240" s="13"/>
      <c r="V240" s="13"/>
      <c r="W240" s="13"/>
      <c r="X240" s="13"/>
      <c r="Y240" s="13"/>
      <c r="Z240" s="13"/>
      <c r="AA240" s="13"/>
    </row>
    <row r="241" spans="1:27" ht="15.75" customHeight="1" x14ac:dyDescent="0.2">
      <c r="A241" s="13"/>
      <c r="B241" s="13"/>
      <c r="C241" s="22"/>
      <c r="D241" s="13"/>
      <c r="E241" s="13"/>
      <c r="F241" s="13"/>
      <c r="G241" s="13"/>
      <c r="H241" s="13"/>
      <c r="I241" s="13"/>
      <c r="J241" s="13"/>
      <c r="K241" s="13"/>
      <c r="L241" s="13"/>
      <c r="M241" s="13"/>
      <c r="N241" s="13"/>
      <c r="O241" s="13"/>
      <c r="P241" s="13"/>
      <c r="Q241" s="13"/>
      <c r="R241" s="13"/>
      <c r="S241" s="13"/>
      <c r="T241" s="13"/>
      <c r="U241" s="13"/>
      <c r="V241" s="13"/>
      <c r="W241" s="13"/>
      <c r="X241" s="13"/>
      <c r="Y241" s="13"/>
      <c r="Z241" s="13"/>
      <c r="AA241" s="13"/>
    </row>
    <row r="242" spans="1:27" ht="15.75" customHeight="1" x14ac:dyDescent="0.2">
      <c r="A242" s="13"/>
      <c r="B242" s="13"/>
      <c r="C242" s="22"/>
      <c r="D242" s="13"/>
      <c r="E242" s="13"/>
      <c r="F242" s="13"/>
      <c r="G242" s="13"/>
      <c r="H242" s="13"/>
      <c r="I242" s="13"/>
      <c r="J242" s="13"/>
      <c r="K242" s="13"/>
      <c r="L242" s="13"/>
      <c r="M242" s="13"/>
      <c r="N242" s="13"/>
      <c r="O242" s="13"/>
      <c r="P242" s="13"/>
      <c r="Q242" s="13"/>
      <c r="R242" s="13"/>
      <c r="S242" s="13"/>
      <c r="T242" s="13"/>
      <c r="U242" s="13"/>
      <c r="V242" s="13"/>
      <c r="W242" s="13"/>
      <c r="X242" s="13"/>
      <c r="Y242" s="13"/>
      <c r="Z242" s="13"/>
      <c r="AA242" s="13"/>
    </row>
    <row r="243" spans="1:27" ht="15.75" customHeight="1" x14ac:dyDescent="0.2">
      <c r="A243" s="13"/>
      <c r="B243" s="13"/>
      <c r="C243" s="22"/>
      <c r="D243" s="13"/>
      <c r="E243" s="13"/>
      <c r="F243" s="13"/>
      <c r="G243" s="13"/>
      <c r="H243" s="13"/>
      <c r="I243" s="13"/>
      <c r="J243" s="13"/>
      <c r="K243" s="13"/>
      <c r="L243" s="13"/>
      <c r="M243" s="13"/>
      <c r="N243" s="13"/>
      <c r="O243" s="13"/>
      <c r="P243" s="13"/>
      <c r="Q243" s="13"/>
      <c r="R243" s="13"/>
      <c r="S243" s="13"/>
      <c r="T243" s="13"/>
      <c r="U243" s="13"/>
      <c r="V243" s="13"/>
      <c r="W243" s="13"/>
      <c r="X243" s="13"/>
      <c r="Y243" s="13"/>
      <c r="Z243" s="13"/>
      <c r="AA243" s="13"/>
    </row>
    <row r="244" spans="1:27" ht="15.75" customHeight="1" x14ac:dyDescent="0.2">
      <c r="A244" s="13"/>
      <c r="B244" s="13"/>
      <c r="C244" s="22"/>
      <c r="D244" s="13"/>
      <c r="E244" s="13"/>
      <c r="F244" s="13"/>
      <c r="G244" s="13"/>
      <c r="H244" s="13"/>
      <c r="I244" s="13"/>
      <c r="J244" s="13"/>
      <c r="K244" s="13"/>
      <c r="L244" s="13"/>
      <c r="M244" s="13"/>
      <c r="N244" s="13"/>
      <c r="O244" s="13"/>
      <c r="P244" s="13"/>
      <c r="Q244" s="13"/>
      <c r="R244" s="13"/>
      <c r="S244" s="13"/>
      <c r="T244" s="13"/>
      <c r="U244" s="13"/>
      <c r="V244" s="13"/>
      <c r="W244" s="13"/>
      <c r="X244" s="13"/>
      <c r="Y244" s="13"/>
      <c r="Z244" s="13"/>
      <c r="AA244" s="13"/>
    </row>
    <row r="245" spans="1:27" ht="15.75" customHeight="1" x14ac:dyDescent="0.2">
      <c r="A245" s="13"/>
      <c r="B245" s="13"/>
      <c r="C245" s="22"/>
      <c r="D245" s="13"/>
      <c r="E245" s="13"/>
      <c r="F245" s="13"/>
      <c r="G245" s="13"/>
      <c r="H245" s="13"/>
      <c r="I245" s="13"/>
      <c r="J245" s="13"/>
      <c r="K245" s="13"/>
      <c r="L245" s="13"/>
      <c r="M245" s="13"/>
      <c r="N245" s="13"/>
      <c r="O245" s="13"/>
      <c r="P245" s="13"/>
      <c r="Q245" s="13"/>
      <c r="R245" s="13"/>
      <c r="S245" s="13"/>
      <c r="T245" s="13"/>
      <c r="U245" s="13"/>
      <c r="V245" s="13"/>
      <c r="W245" s="13"/>
      <c r="X245" s="13"/>
      <c r="Y245" s="13"/>
      <c r="Z245" s="13"/>
      <c r="AA245" s="13"/>
    </row>
    <row r="246" spans="1:27" ht="15.75" customHeight="1" x14ac:dyDescent="0.2">
      <c r="A246" s="13"/>
      <c r="B246" s="13"/>
      <c r="C246" s="22"/>
      <c r="D246" s="13"/>
      <c r="E246" s="13"/>
      <c r="F246" s="13"/>
      <c r="G246" s="13"/>
      <c r="H246" s="13"/>
      <c r="I246" s="13"/>
      <c r="J246" s="13"/>
      <c r="K246" s="13"/>
      <c r="L246" s="13"/>
      <c r="M246" s="13"/>
      <c r="N246" s="13"/>
      <c r="O246" s="13"/>
      <c r="P246" s="13"/>
      <c r="Q246" s="13"/>
      <c r="R246" s="13"/>
      <c r="S246" s="13"/>
      <c r="T246" s="13"/>
      <c r="U246" s="13"/>
      <c r="V246" s="13"/>
      <c r="W246" s="13"/>
      <c r="X246" s="13"/>
      <c r="Y246" s="13"/>
      <c r="Z246" s="13"/>
      <c r="AA246" s="13"/>
    </row>
    <row r="247" spans="1:27" ht="15.75" customHeight="1" x14ac:dyDescent="0.2">
      <c r="A247" s="13"/>
      <c r="B247" s="13"/>
      <c r="C247" s="22"/>
      <c r="D247" s="13"/>
      <c r="E247" s="13"/>
      <c r="F247" s="13"/>
      <c r="G247" s="13"/>
      <c r="H247" s="13"/>
      <c r="I247" s="13"/>
      <c r="J247" s="13"/>
      <c r="K247" s="13"/>
      <c r="L247" s="13"/>
      <c r="M247" s="13"/>
      <c r="N247" s="13"/>
      <c r="O247" s="13"/>
      <c r="P247" s="13"/>
      <c r="Q247" s="13"/>
      <c r="R247" s="13"/>
      <c r="S247" s="13"/>
      <c r="T247" s="13"/>
      <c r="U247" s="13"/>
      <c r="V247" s="13"/>
      <c r="W247" s="13"/>
      <c r="X247" s="13"/>
      <c r="Y247" s="13"/>
      <c r="Z247" s="13"/>
      <c r="AA247" s="13"/>
    </row>
    <row r="248" spans="1:27" ht="15.75" customHeight="1" x14ac:dyDescent="0.2">
      <c r="A248" s="13"/>
      <c r="B248" s="13"/>
      <c r="C248" s="22"/>
      <c r="D248" s="13"/>
      <c r="E248" s="13"/>
      <c r="F248" s="13"/>
      <c r="G248" s="13"/>
      <c r="H248" s="13"/>
      <c r="I248" s="13"/>
      <c r="J248" s="13"/>
      <c r="K248" s="13"/>
      <c r="L248" s="13"/>
      <c r="M248" s="13"/>
      <c r="N248" s="13"/>
      <c r="O248" s="13"/>
      <c r="P248" s="13"/>
      <c r="Q248" s="13"/>
      <c r="R248" s="13"/>
      <c r="S248" s="13"/>
      <c r="T248" s="13"/>
      <c r="U248" s="13"/>
      <c r="V248" s="13"/>
      <c r="W248" s="13"/>
      <c r="X248" s="13"/>
      <c r="Y248" s="13"/>
      <c r="Z248" s="13"/>
      <c r="AA248" s="13"/>
    </row>
    <row r="249" spans="1:27" ht="15.75" customHeight="1" x14ac:dyDescent="0.2">
      <c r="A249" s="13"/>
      <c r="B249" s="13"/>
      <c r="C249" s="22"/>
      <c r="D249" s="13"/>
      <c r="E249" s="13"/>
      <c r="F249" s="13"/>
      <c r="G249" s="13"/>
      <c r="H249" s="13"/>
      <c r="I249" s="13"/>
      <c r="J249" s="13"/>
      <c r="K249" s="13"/>
      <c r="L249" s="13"/>
      <c r="M249" s="13"/>
      <c r="N249" s="13"/>
      <c r="O249" s="13"/>
      <c r="P249" s="13"/>
      <c r="Q249" s="13"/>
      <c r="R249" s="13"/>
      <c r="S249" s="13"/>
      <c r="T249" s="13"/>
      <c r="U249" s="13"/>
      <c r="V249" s="13"/>
      <c r="W249" s="13"/>
      <c r="X249" s="13"/>
      <c r="Y249" s="13"/>
      <c r="Z249" s="13"/>
      <c r="AA249" s="13"/>
    </row>
    <row r="250" spans="1:27" ht="15.75" customHeight="1" x14ac:dyDescent="0.2">
      <c r="A250" s="13"/>
      <c r="B250" s="13"/>
      <c r="C250" s="22"/>
      <c r="D250" s="13"/>
      <c r="E250" s="13"/>
      <c r="F250" s="13"/>
      <c r="G250" s="13"/>
      <c r="H250" s="13"/>
      <c r="I250" s="13"/>
      <c r="J250" s="13"/>
      <c r="K250" s="13"/>
      <c r="L250" s="13"/>
      <c r="M250" s="13"/>
      <c r="N250" s="13"/>
      <c r="O250" s="13"/>
      <c r="P250" s="13"/>
      <c r="Q250" s="13"/>
      <c r="R250" s="13"/>
      <c r="S250" s="13"/>
      <c r="T250" s="13"/>
      <c r="U250" s="13"/>
      <c r="V250" s="13"/>
      <c r="W250" s="13"/>
      <c r="X250" s="13"/>
      <c r="Y250" s="13"/>
      <c r="Z250" s="13"/>
      <c r="AA250" s="13"/>
    </row>
    <row r="251" spans="1:27" ht="15.75" customHeight="1" x14ac:dyDescent="0.2">
      <c r="A251" s="13"/>
      <c r="B251" s="13"/>
      <c r="C251" s="22"/>
      <c r="D251" s="13"/>
      <c r="E251" s="13"/>
      <c r="F251" s="13"/>
      <c r="G251" s="13"/>
      <c r="H251" s="13"/>
      <c r="I251" s="13"/>
      <c r="J251" s="13"/>
      <c r="K251" s="13"/>
      <c r="L251" s="13"/>
      <c r="M251" s="13"/>
      <c r="N251" s="13"/>
      <c r="O251" s="13"/>
      <c r="P251" s="13"/>
      <c r="Q251" s="13"/>
      <c r="R251" s="13"/>
      <c r="S251" s="13"/>
      <c r="T251" s="13"/>
      <c r="U251" s="13"/>
      <c r="V251" s="13"/>
      <c r="W251" s="13"/>
      <c r="X251" s="13"/>
      <c r="Y251" s="13"/>
      <c r="Z251" s="13"/>
      <c r="AA251" s="13"/>
    </row>
    <row r="252" spans="1:27" ht="15.75" customHeight="1" x14ac:dyDescent="0.2">
      <c r="A252" s="13"/>
      <c r="B252" s="13"/>
      <c r="C252" s="22"/>
      <c r="D252" s="13"/>
      <c r="E252" s="13"/>
      <c r="F252" s="13"/>
      <c r="G252" s="13"/>
      <c r="H252" s="13"/>
      <c r="I252" s="13"/>
      <c r="J252" s="13"/>
      <c r="K252" s="13"/>
      <c r="L252" s="13"/>
      <c r="M252" s="13"/>
      <c r="N252" s="13"/>
      <c r="O252" s="13"/>
      <c r="P252" s="13"/>
      <c r="Q252" s="13"/>
      <c r="R252" s="13"/>
      <c r="S252" s="13"/>
      <c r="T252" s="13"/>
      <c r="U252" s="13"/>
      <c r="V252" s="13"/>
      <c r="W252" s="13"/>
      <c r="X252" s="13"/>
      <c r="Y252" s="13"/>
      <c r="Z252" s="13"/>
      <c r="AA252" s="13"/>
    </row>
    <row r="253" spans="1:27" ht="15.75" customHeight="1" x14ac:dyDescent="0.2">
      <c r="A253" s="13"/>
      <c r="B253" s="13"/>
      <c r="C253" s="22"/>
      <c r="D253" s="13"/>
      <c r="E253" s="13"/>
      <c r="F253" s="13"/>
      <c r="G253" s="13"/>
      <c r="H253" s="13"/>
      <c r="I253" s="13"/>
      <c r="J253" s="13"/>
      <c r="K253" s="13"/>
      <c r="L253" s="13"/>
      <c r="M253" s="13"/>
      <c r="N253" s="13"/>
      <c r="O253" s="13"/>
      <c r="P253" s="13"/>
      <c r="Q253" s="13"/>
      <c r="R253" s="13"/>
      <c r="S253" s="13"/>
      <c r="T253" s="13"/>
      <c r="U253" s="13"/>
      <c r="V253" s="13"/>
      <c r="W253" s="13"/>
      <c r="X253" s="13"/>
      <c r="Y253" s="13"/>
      <c r="Z253" s="13"/>
      <c r="AA253" s="13"/>
    </row>
    <row r="254" spans="1:27" ht="15.75" customHeight="1" x14ac:dyDescent="0.2">
      <c r="A254" s="13"/>
      <c r="B254" s="13"/>
      <c r="C254" s="22"/>
      <c r="D254" s="13"/>
      <c r="E254" s="13"/>
      <c r="F254" s="13"/>
      <c r="G254" s="13"/>
      <c r="H254" s="13"/>
      <c r="I254" s="13"/>
      <c r="J254" s="13"/>
      <c r="K254" s="13"/>
      <c r="L254" s="13"/>
      <c r="M254" s="13"/>
      <c r="N254" s="13"/>
      <c r="O254" s="13"/>
      <c r="P254" s="13"/>
      <c r="Q254" s="13"/>
      <c r="R254" s="13"/>
      <c r="S254" s="13"/>
      <c r="T254" s="13"/>
      <c r="U254" s="13"/>
      <c r="V254" s="13"/>
      <c r="W254" s="13"/>
      <c r="X254" s="13"/>
      <c r="Y254" s="13"/>
      <c r="Z254" s="13"/>
      <c r="AA254" s="13"/>
    </row>
    <row r="255" spans="1:27" ht="15.75" customHeight="1" x14ac:dyDescent="0.2">
      <c r="A255" s="13"/>
      <c r="B255" s="13"/>
      <c r="C255" s="22"/>
      <c r="D255" s="13"/>
      <c r="E255" s="13"/>
      <c r="F255" s="13"/>
      <c r="G255" s="13"/>
      <c r="H255" s="13"/>
      <c r="I255" s="13"/>
      <c r="J255" s="13"/>
      <c r="K255" s="13"/>
      <c r="L255" s="13"/>
      <c r="M255" s="13"/>
      <c r="N255" s="13"/>
      <c r="O255" s="13"/>
      <c r="P255" s="13"/>
      <c r="Q255" s="13"/>
      <c r="R255" s="13"/>
      <c r="S255" s="13"/>
      <c r="T255" s="13"/>
      <c r="U255" s="13"/>
      <c r="V255" s="13"/>
      <c r="W255" s="13"/>
      <c r="X255" s="13"/>
      <c r="Y255" s="13"/>
      <c r="Z255" s="13"/>
      <c r="AA255" s="13"/>
    </row>
    <row r="256" spans="1:27" ht="15.75" customHeight="1" x14ac:dyDescent="0.2">
      <c r="A256" s="13"/>
      <c r="B256" s="13"/>
      <c r="C256" s="22"/>
      <c r="D256" s="13"/>
      <c r="E256" s="13"/>
      <c r="F256" s="13"/>
      <c r="G256" s="13"/>
      <c r="H256" s="13"/>
      <c r="I256" s="13"/>
      <c r="J256" s="13"/>
      <c r="K256" s="13"/>
      <c r="L256" s="13"/>
      <c r="M256" s="13"/>
      <c r="N256" s="13"/>
      <c r="O256" s="13"/>
      <c r="P256" s="13"/>
      <c r="Q256" s="13"/>
      <c r="R256" s="13"/>
      <c r="S256" s="13"/>
      <c r="T256" s="13"/>
      <c r="U256" s="13"/>
      <c r="V256" s="13"/>
      <c r="W256" s="13"/>
      <c r="X256" s="13"/>
      <c r="Y256" s="13"/>
      <c r="Z256" s="13"/>
      <c r="AA256" s="13"/>
    </row>
    <row r="257" spans="1:27" ht="15.75" customHeight="1" x14ac:dyDescent="0.2">
      <c r="A257" s="13"/>
      <c r="B257" s="13"/>
      <c r="C257" s="22"/>
      <c r="D257" s="13"/>
      <c r="E257" s="13"/>
      <c r="F257" s="13"/>
      <c r="G257" s="13"/>
      <c r="H257" s="13"/>
      <c r="I257" s="13"/>
      <c r="J257" s="13"/>
      <c r="K257" s="13"/>
      <c r="L257" s="13"/>
      <c r="M257" s="13"/>
      <c r="N257" s="13"/>
      <c r="O257" s="13"/>
      <c r="P257" s="13"/>
      <c r="Q257" s="13"/>
      <c r="R257" s="13"/>
      <c r="S257" s="13"/>
      <c r="T257" s="13"/>
      <c r="U257" s="13"/>
      <c r="V257" s="13"/>
      <c r="W257" s="13"/>
      <c r="X257" s="13"/>
      <c r="Y257" s="13"/>
      <c r="Z257" s="13"/>
      <c r="AA257" s="13"/>
    </row>
    <row r="258" spans="1:27" ht="15.75" customHeight="1" x14ac:dyDescent="0.2">
      <c r="A258" s="13"/>
      <c r="B258" s="13"/>
      <c r="C258" s="22"/>
      <c r="D258" s="13"/>
      <c r="E258" s="13"/>
      <c r="F258" s="13"/>
      <c r="G258" s="13"/>
      <c r="H258" s="13"/>
      <c r="I258" s="13"/>
      <c r="J258" s="13"/>
      <c r="K258" s="13"/>
      <c r="L258" s="13"/>
      <c r="M258" s="13"/>
      <c r="N258" s="13"/>
      <c r="O258" s="13"/>
      <c r="P258" s="13"/>
      <c r="Q258" s="13"/>
      <c r="R258" s="13"/>
      <c r="S258" s="13"/>
      <c r="T258" s="13"/>
      <c r="U258" s="13"/>
      <c r="V258" s="13"/>
      <c r="W258" s="13"/>
      <c r="X258" s="13"/>
      <c r="Y258" s="13"/>
      <c r="Z258" s="13"/>
      <c r="AA258" s="13"/>
    </row>
    <row r="259" spans="1:27" ht="15.75" customHeight="1" x14ac:dyDescent="0.2">
      <c r="A259" s="13"/>
      <c r="B259" s="13"/>
      <c r="C259" s="22"/>
      <c r="D259" s="13"/>
      <c r="E259" s="13"/>
      <c r="F259" s="13"/>
      <c r="G259" s="13"/>
      <c r="H259" s="13"/>
      <c r="I259" s="13"/>
      <c r="J259" s="13"/>
      <c r="K259" s="13"/>
      <c r="L259" s="13"/>
      <c r="M259" s="13"/>
      <c r="N259" s="13"/>
      <c r="O259" s="13"/>
      <c r="P259" s="13"/>
      <c r="Q259" s="13"/>
      <c r="R259" s="13"/>
      <c r="S259" s="13"/>
      <c r="T259" s="13"/>
      <c r="U259" s="13"/>
      <c r="V259" s="13"/>
      <c r="W259" s="13"/>
      <c r="X259" s="13"/>
      <c r="Y259" s="13"/>
      <c r="Z259" s="13"/>
      <c r="AA259" s="13"/>
    </row>
    <row r="260" spans="1:27" ht="15.75" customHeight="1" x14ac:dyDescent="0.2">
      <c r="A260" s="13"/>
      <c r="B260" s="13"/>
      <c r="C260" s="22"/>
      <c r="D260" s="13"/>
      <c r="E260" s="13"/>
      <c r="F260" s="13"/>
      <c r="G260" s="13"/>
      <c r="H260" s="13"/>
      <c r="I260" s="13"/>
      <c r="J260" s="13"/>
      <c r="K260" s="13"/>
      <c r="L260" s="13"/>
      <c r="M260" s="13"/>
      <c r="N260" s="13"/>
      <c r="O260" s="13"/>
      <c r="P260" s="13"/>
      <c r="Q260" s="13"/>
      <c r="R260" s="13"/>
      <c r="S260" s="13"/>
      <c r="T260" s="13"/>
      <c r="U260" s="13"/>
      <c r="V260" s="13"/>
      <c r="W260" s="13"/>
      <c r="X260" s="13"/>
      <c r="Y260" s="13"/>
      <c r="Z260" s="13"/>
      <c r="AA260" s="13"/>
    </row>
    <row r="261" spans="1:27" ht="15.75" customHeight="1" x14ac:dyDescent="0.2">
      <c r="A261" s="13"/>
      <c r="B261" s="13"/>
      <c r="C261" s="22"/>
      <c r="D261" s="13"/>
      <c r="E261" s="13"/>
      <c r="F261" s="13"/>
      <c r="G261" s="13"/>
      <c r="H261" s="13"/>
      <c r="I261" s="13"/>
      <c r="J261" s="13"/>
      <c r="K261" s="13"/>
      <c r="L261" s="13"/>
      <c r="M261" s="13"/>
      <c r="N261" s="13"/>
      <c r="O261" s="13"/>
      <c r="P261" s="13"/>
      <c r="Q261" s="13"/>
      <c r="R261" s="13"/>
      <c r="S261" s="13"/>
      <c r="T261" s="13"/>
      <c r="U261" s="13"/>
      <c r="V261" s="13"/>
      <c r="W261" s="13"/>
      <c r="X261" s="13"/>
      <c r="Y261" s="13"/>
      <c r="Z261" s="13"/>
      <c r="AA261" s="13"/>
    </row>
    <row r="262" spans="1:27" ht="15.75" customHeight="1" x14ac:dyDescent="0.2">
      <c r="A262" s="13"/>
      <c r="B262" s="13"/>
      <c r="C262" s="22"/>
      <c r="D262" s="13"/>
      <c r="E262" s="13"/>
      <c r="F262" s="13"/>
      <c r="G262" s="13"/>
      <c r="H262" s="13"/>
      <c r="I262" s="13"/>
      <c r="J262" s="13"/>
      <c r="K262" s="13"/>
      <c r="L262" s="13"/>
      <c r="M262" s="13"/>
      <c r="N262" s="13"/>
      <c r="O262" s="13"/>
      <c r="P262" s="13"/>
      <c r="Q262" s="13"/>
      <c r="R262" s="13"/>
      <c r="S262" s="13"/>
      <c r="T262" s="13"/>
      <c r="U262" s="13"/>
      <c r="V262" s="13"/>
      <c r="W262" s="13"/>
      <c r="X262" s="13"/>
      <c r="Y262" s="13"/>
      <c r="Z262" s="13"/>
      <c r="AA262" s="13"/>
    </row>
    <row r="263" spans="1:27" ht="15.75" customHeight="1" x14ac:dyDescent="0.2">
      <c r="A263" s="13"/>
      <c r="B263" s="13"/>
      <c r="C263" s="22"/>
      <c r="D263" s="13"/>
      <c r="E263" s="13"/>
      <c r="F263" s="13"/>
      <c r="G263" s="13"/>
      <c r="H263" s="13"/>
      <c r="I263" s="13"/>
      <c r="J263" s="13"/>
      <c r="K263" s="13"/>
      <c r="L263" s="13"/>
      <c r="M263" s="13"/>
      <c r="N263" s="13"/>
      <c r="O263" s="13"/>
      <c r="P263" s="13"/>
      <c r="Q263" s="13"/>
      <c r="R263" s="13"/>
      <c r="S263" s="13"/>
      <c r="T263" s="13"/>
      <c r="U263" s="13"/>
      <c r="V263" s="13"/>
      <c r="W263" s="13"/>
      <c r="X263" s="13"/>
      <c r="Y263" s="13"/>
      <c r="Z263" s="13"/>
      <c r="AA263" s="13"/>
    </row>
    <row r="264" spans="1:27" ht="15.75" customHeight="1" x14ac:dyDescent="0.2">
      <c r="A264" s="13"/>
      <c r="B264" s="13"/>
      <c r="C264" s="22"/>
      <c r="D264" s="13"/>
      <c r="E264" s="13"/>
      <c r="F264" s="13"/>
      <c r="G264" s="13"/>
      <c r="H264" s="13"/>
      <c r="I264" s="13"/>
      <c r="J264" s="13"/>
      <c r="K264" s="13"/>
      <c r="L264" s="13"/>
      <c r="M264" s="13"/>
      <c r="N264" s="13"/>
      <c r="O264" s="13"/>
      <c r="P264" s="13"/>
      <c r="Q264" s="13"/>
      <c r="R264" s="13"/>
      <c r="S264" s="13"/>
      <c r="T264" s="13"/>
      <c r="U264" s="13"/>
      <c r="V264" s="13"/>
      <c r="W264" s="13"/>
      <c r="X264" s="13"/>
      <c r="Y264" s="13"/>
      <c r="Z264" s="13"/>
      <c r="AA264" s="13"/>
    </row>
    <row r="265" spans="1:27" ht="15.75" customHeight="1" x14ac:dyDescent="0.2">
      <c r="A265" s="13"/>
      <c r="B265" s="13"/>
      <c r="C265" s="22"/>
      <c r="D265" s="13"/>
      <c r="E265" s="13"/>
      <c r="F265" s="13"/>
      <c r="G265" s="13"/>
      <c r="H265" s="13"/>
      <c r="I265" s="13"/>
      <c r="J265" s="13"/>
      <c r="K265" s="13"/>
      <c r="L265" s="13"/>
      <c r="M265" s="13"/>
      <c r="N265" s="13"/>
      <c r="O265" s="13"/>
      <c r="P265" s="13"/>
      <c r="Q265" s="13"/>
      <c r="R265" s="13"/>
      <c r="S265" s="13"/>
      <c r="T265" s="13"/>
      <c r="U265" s="13"/>
      <c r="V265" s="13"/>
      <c r="W265" s="13"/>
      <c r="X265" s="13"/>
      <c r="Y265" s="13"/>
      <c r="Z265" s="13"/>
      <c r="AA265" s="13"/>
    </row>
    <row r="266" spans="1:27" ht="15.75" customHeight="1" x14ac:dyDescent="0.2">
      <c r="A266" s="13"/>
      <c r="B266" s="13"/>
      <c r="C266" s="22"/>
      <c r="D266" s="13"/>
      <c r="E266" s="13"/>
      <c r="F266" s="13"/>
      <c r="G266" s="13"/>
      <c r="H266" s="13"/>
      <c r="I266" s="13"/>
      <c r="J266" s="13"/>
      <c r="K266" s="13"/>
      <c r="L266" s="13"/>
      <c r="M266" s="13"/>
      <c r="N266" s="13"/>
      <c r="O266" s="13"/>
      <c r="P266" s="13"/>
      <c r="Q266" s="13"/>
      <c r="R266" s="13"/>
      <c r="S266" s="13"/>
      <c r="T266" s="13"/>
      <c r="U266" s="13"/>
      <c r="V266" s="13"/>
      <c r="W266" s="13"/>
      <c r="X266" s="13"/>
      <c r="Y266" s="13"/>
      <c r="Z266" s="13"/>
      <c r="AA266" s="13"/>
    </row>
    <row r="267" spans="1:27" ht="15.75" customHeight="1" x14ac:dyDescent="0.2">
      <c r="A267" s="13"/>
      <c r="B267" s="13"/>
      <c r="C267" s="22"/>
      <c r="D267" s="13"/>
      <c r="E267" s="13"/>
      <c r="F267" s="13"/>
      <c r="G267" s="13"/>
      <c r="H267" s="13"/>
      <c r="I267" s="13"/>
      <c r="J267" s="13"/>
      <c r="K267" s="13"/>
      <c r="L267" s="13"/>
      <c r="M267" s="13"/>
      <c r="N267" s="13"/>
      <c r="O267" s="13"/>
      <c r="P267" s="13"/>
      <c r="Q267" s="13"/>
      <c r="R267" s="13"/>
      <c r="S267" s="13"/>
      <c r="T267" s="13"/>
      <c r="U267" s="13"/>
      <c r="V267" s="13"/>
      <c r="W267" s="13"/>
      <c r="X267" s="13"/>
      <c r="Y267" s="13"/>
      <c r="Z267" s="13"/>
      <c r="AA267" s="13"/>
    </row>
    <row r="268" spans="1:27" ht="15.75" customHeight="1" x14ac:dyDescent="0.2">
      <c r="A268" s="13"/>
      <c r="B268" s="13"/>
      <c r="C268" s="22"/>
      <c r="D268" s="13"/>
      <c r="E268" s="13"/>
      <c r="F268" s="13"/>
      <c r="G268" s="13"/>
      <c r="H268" s="13"/>
      <c r="I268" s="13"/>
      <c r="J268" s="13"/>
      <c r="K268" s="13"/>
      <c r="L268" s="13"/>
      <c r="M268" s="13"/>
      <c r="N268" s="13"/>
      <c r="O268" s="13"/>
      <c r="P268" s="13"/>
      <c r="Q268" s="13"/>
      <c r="R268" s="13"/>
      <c r="S268" s="13"/>
      <c r="T268" s="13"/>
      <c r="U268" s="13"/>
      <c r="V268" s="13"/>
      <c r="W268" s="13"/>
      <c r="X268" s="13"/>
      <c r="Y268" s="13"/>
      <c r="Z268" s="13"/>
      <c r="AA268" s="13"/>
    </row>
    <row r="269" spans="1:27" ht="15.75" customHeight="1" x14ac:dyDescent="0.2">
      <c r="A269" s="13"/>
      <c r="B269" s="13"/>
      <c r="C269" s="22"/>
      <c r="D269" s="13"/>
      <c r="E269" s="13"/>
      <c r="F269" s="13"/>
      <c r="G269" s="13"/>
      <c r="H269" s="13"/>
      <c r="I269" s="13"/>
      <c r="J269" s="13"/>
      <c r="K269" s="13"/>
      <c r="L269" s="13"/>
      <c r="M269" s="13"/>
      <c r="N269" s="13"/>
      <c r="O269" s="13"/>
      <c r="P269" s="13"/>
      <c r="Q269" s="13"/>
      <c r="R269" s="13"/>
      <c r="S269" s="13"/>
      <c r="T269" s="13"/>
      <c r="U269" s="13"/>
      <c r="V269" s="13"/>
      <c r="W269" s="13"/>
      <c r="X269" s="13"/>
      <c r="Y269" s="13"/>
      <c r="Z269" s="13"/>
      <c r="AA269" s="13"/>
    </row>
    <row r="270" spans="1:27" ht="15.75" customHeight="1" x14ac:dyDescent="0.2">
      <c r="A270" s="13"/>
      <c r="B270" s="13"/>
      <c r="C270" s="22"/>
      <c r="D270" s="13"/>
      <c r="E270" s="13"/>
      <c r="F270" s="13"/>
      <c r="G270" s="13"/>
      <c r="H270" s="13"/>
      <c r="I270" s="13"/>
      <c r="J270" s="13"/>
      <c r="K270" s="13"/>
      <c r="L270" s="13"/>
      <c r="M270" s="13"/>
      <c r="N270" s="13"/>
      <c r="O270" s="13"/>
      <c r="P270" s="13"/>
      <c r="Q270" s="13"/>
      <c r="R270" s="13"/>
      <c r="S270" s="13"/>
      <c r="T270" s="13"/>
      <c r="U270" s="13"/>
      <c r="V270" s="13"/>
      <c r="W270" s="13"/>
      <c r="X270" s="13"/>
      <c r="Y270" s="13"/>
      <c r="Z270" s="13"/>
      <c r="AA270" s="13"/>
    </row>
    <row r="271" spans="1:27" ht="15.75" customHeight="1" x14ac:dyDescent="0.2">
      <c r="A271" s="13"/>
      <c r="B271" s="13"/>
      <c r="C271" s="22"/>
      <c r="D271" s="13"/>
      <c r="E271" s="13"/>
      <c r="F271" s="13"/>
      <c r="G271" s="13"/>
      <c r="H271" s="13"/>
      <c r="I271" s="13"/>
      <c r="J271" s="13"/>
      <c r="K271" s="13"/>
      <c r="L271" s="13"/>
      <c r="M271" s="13"/>
      <c r="N271" s="13"/>
      <c r="O271" s="13"/>
      <c r="P271" s="13"/>
      <c r="Q271" s="13"/>
      <c r="R271" s="13"/>
      <c r="S271" s="13"/>
      <c r="T271" s="13"/>
      <c r="U271" s="13"/>
      <c r="V271" s="13"/>
      <c r="W271" s="13"/>
      <c r="X271" s="13"/>
      <c r="Y271" s="13"/>
      <c r="Z271" s="13"/>
      <c r="AA271" s="13"/>
    </row>
    <row r="272" spans="1:27" ht="15.75" customHeight="1" x14ac:dyDescent="0.2">
      <c r="A272" s="13"/>
      <c r="B272" s="13"/>
      <c r="C272" s="22"/>
      <c r="D272" s="13"/>
      <c r="E272" s="13"/>
      <c r="F272" s="13"/>
      <c r="G272" s="13"/>
      <c r="H272" s="13"/>
      <c r="I272" s="13"/>
      <c r="J272" s="13"/>
      <c r="K272" s="13"/>
      <c r="L272" s="13"/>
      <c r="M272" s="13"/>
      <c r="N272" s="13"/>
      <c r="O272" s="13"/>
      <c r="P272" s="13"/>
      <c r="Q272" s="13"/>
      <c r="R272" s="13"/>
      <c r="S272" s="13"/>
      <c r="T272" s="13"/>
      <c r="U272" s="13"/>
      <c r="V272" s="13"/>
      <c r="W272" s="13"/>
      <c r="X272" s="13"/>
      <c r="Y272" s="13"/>
      <c r="Z272" s="13"/>
      <c r="AA272" s="13"/>
    </row>
    <row r="273" spans="1:27" ht="15.75" customHeight="1" x14ac:dyDescent="0.2">
      <c r="A273" s="13"/>
      <c r="B273" s="13"/>
      <c r="C273" s="22"/>
      <c r="D273" s="13"/>
      <c r="E273" s="13"/>
      <c r="F273" s="13"/>
      <c r="G273" s="13"/>
      <c r="H273" s="13"/>
      <c r="I273" s="13"/>
      <c r="J273" s="13"/>
      <c r="K273" s="13"/>
      <c r="L273" s="13"/>
      <c r="M273" s="13"/>
      <c r="N273" s="13"/>
      <c r="O273" s="13"/>
      <c r="P273" s="13"/>
      <c r="Q273" s="13"/>
      <c r="R273" s="13"/>
      <c r="S273" s="13"/>
      <c r="T273" s="13"/>
      <c r="U273" s="13"/>
      <c r="V273" s="13"/>
      <c r="W273" s="13"/>
      <c r="X273" s="13"/>
      <c r="Y273" s="13"/>
      <c r="Z273" s="13"/>
      <c r="AA273" s="13"/>
    </row>
    <row r="274" spans="1:27" ht="15.75" customHeight="1" x14ac:dyDescent="0.2">
      <c r="A274" s="13"/>
      <c r="B274" s="13"/>
      <c r="C274" s="22"/>
      <c r="D274" s="13"/>
      <c r="E274" s="13"/>
      <c r="F274" s="13"/>
      <c r="G274" s="13"/>
      <c r="H274" s="13"/>
      <c r="I274" s="13"/>
      <c r="J274" s="13"/>
      <c r="K274" s="13"/>
      <c r="L274" s="13"/>
      <c r="M274" s="13"/>
      <c r="N274" s="13"/>
      <c r="O274" s="13"/>
      <c r="P274" s="13"/>
      <c r="Q274" s="13"/>
      <c r="R274" s="13"/>
      <c r="S274" s="13"/>
      <c r="T274" s="13"/>
      <c r="U274" s="13"/>
      <c r="V274" s="13"/>
      <c r="W274" s="13"/>
      <c r="X274" s="13"/>
      <c r="Y274" s="13"/>
      <c r="Z274" s="13"/>
      <c r="AA274" s="13"/>
    </row>
    <row r="275" spans="1:27" ht="15.75" customHeight="1" x14ac:dyDescent="0.2">
      <c r="A275" s="13"/>
      <c r="B275" s="13"/>
      <c r="C275" s="22"/>
      <c r="D275" s="13"/>
      <c r="E275" s="13"/>
      <c r="F275" s="13"/>
      <c r="G275" s="13"/>
      <c r="H275" s="13"/>
      <c r="I275" s="13"/>
      <c r="J275" s="13"/>
      <c r="K275" s="13"/>
      <c r="L275" s="13"/>
      <c r="M275" s="13"/>
      <c r="N275" s="13"/>
      <c r="O275" s="13"/>
      <c r="P275" s="13"/>
      <c r="Q275" s="13"/>
      <c r="R275" s="13"/>
      <c r="S275" s="13"/>
      <c r="T275" s="13"/>
      <c r="U275" s="13"/>
      <c r="V275" s="13"/>
      <c r="W275" s="13"/>
      <c r="X275" s="13"/>
      <c r="Y275" s="13"/>
      <c r="Z275" s="13"/>
      <c r="AA275" s="13"/>
    </row>
    <row r="276" spans="1:27" ht="15.75" customHeight="1" x14ac:dyDescent="0.2">
      <c r="A276" s="13"/>
      <c r="B276" s="13"/>
      <c r="C276" s="22"/>
      <c r="D276" s="13"/>
      <c r="E276" s="13"/>
      <c r="F276" s="13"/>
      <c r="G276" s="13"/>
      <c r="H276" s="13"/>
      <c r="I276" s="13"/>
      <c r="J276" s="13"/>
      <c r="K276" s="13"/>
      <c r="L276" s="13"/>
      <c r="M276" s="13"/>
      <c r="N276" s="13"/>
      <c r="O276" s="13"/>
      <c r="P276" s="13"/>
      <c r="Q276" s="13"/>
      <c r="R276" s="13"/>
      <c r="S276" s="13"/>
      <c r="T276" s="13"/>
      <c r="U276" s="13"/>
      <c r="V276" s="13"/>
      <c r="W276" s="13"/>
      <c r="X276" s="13"/>
      <c r="Y276" s="13"/>
      <c r="Z276" s="13"/>
      <c r="AA276" s="13"/>
    </row>
    <row r="277" spans="1:27" ht="15.75" customHeight="1" x14ac:dyDescent="0.2">
      <c r="A277" s="13"/>
      <c r="B277" s="13"/>
      <c r="C277" s="22"/>
      <c r="D277" s="13"/>
      <c r="E277" s="13"/>
      <c r="F277" s="13"/>
      <c r="G277" s="13"/>
      <c r="H277" s="13"/>
      <c r="I277" s="13"/>
      <c r="J277" s="13"/>
      <c r="K277" s="13"/>
      <c r="L277" s="13"/>
      <c r="M277" s="13"/>
      <c r="N277" s="13"/>
      <c r="O277" s="13"/>
      <c r="P277" s="13"/>
      <c r="Q277" s="13"/>
      <c r="R277" s="13"/>
      <c r="S277" s="13"/>
      <c r="T277" s="13"/>
      <c r="U277" s="13"/>
      <c r="V277" s="13"/>
      <c r="W277" s="13"/>
      <c r="X277" s="13"/>
      <c r="Y277" s="13"/>
      <c r="Z277" s="13"/>
      <c r="AA277" s="13"/>
    </row>
    <row r="278" spans="1:27" ht="15.75" customHeight="1" x14ac:dyDescent="0.2">
      <c r="A278" s="13"/>
      <c r="B278" s="13"/>
      <c r="C278" s="22"/>
      <c r="D278" s="13"/>
      <c r="E278" s="13"/>
      <c r="F278" s="13"/>
      <c r="G278" s="13"/>
      <c r="H278" s="13"/>
      <c r="I278" s="13"/>
      <c r="J278" s="13"/>
      <c r="K278" s="13"/>
      <c r="L278" s="13"/>
      <c r="M278" s="13"/>
      <c r="N278" s="13"/>
      <c r="O278" s="13"/>
      <c r="P278" s="13"/>
      <c r="Q278" s="13"/>
      <c r="R278" s="13"/>
      <c r="S278" s="13"/>
      <c r="T278" s="13"/>
      <c r="U278" s="13"/>
      <c r="V278" s="13"/>
      <c r="W278" s="13"/>
      <c r="X278" s="13"/>
      <c r="Y278" s="13"/>
      <c r="Z278" s="13"/>
      <c r="AA278" s="13"/>
    </row>
    <row r="279" spans="1:27" ht="15.75" customHeight="1" x14ac:dyDescent="0.2">
      <c r="A279" s="13"/>
      <c r="B279" s="13"/>
      <c r="C279" s="22"/>
      <c r="D279" s="13"/>
      <c r="E279" s="13"/>
      <c r="F279" s="13"/>
      <c r="G279" s="13"/>
      <c r="H279" s="13"/>
      <c r="I279" s="13"/>
      <c r="J279" s="13"/>
      <c r="K279" s="13"/>
      <c r="L279" s="13"/>
      <c r="M279" s="13"/>
      <c r="N279" s="13"/>
      <c r="O279" s="13"/>
      <c r="P279" s="13"/>
      <c r="Q279" s="13"/>
      <c r="R279" s="13"/>
      <c r="S279" s="13"/>
      <c r="T279" s="13"/>
      <c r="U279" s="13"/>
      <c r="V279" s="13"/>
      <c r="W279" s="13"/>
      <c r="X279" s="13"/>
      <c r="Y279" s="13"/>
      <c r="Z279" s="13"/>
      <c r="AA279" s="13"/>
    </row>
    <row r="280" spans="1:27" ht="15.75" customHeight="1" x14ac:dyDescent="0.2">
      <c r="A280" s="13"/>
      <c r="B280" s="13"/>
      <c r="C280" s="22"/>
      <c r="D280" s="13"/>
      <c r="E280" s="13"/>
      <c r="F280" s="13"/>
      <c r="G280" s="13"/>
      <c r="H280" s="13"/>
      <c r="I280" s="13"/>
      <c r="J280" s="13"/>
      <c r="K280" s="13"/>
      <c r="L280" s="13"/>
      <c r="M280" s="13"/>
      <c r="N280" s="13"/>
      <c r="O280" s="13"/>
      <c r="P280" s="13"/>
      <c r="Q280" s="13"/>
      <c r="R280" s="13"/>
      <c r="S280" s="13"/>
      <c r="T280" s="13"/>
      <c r="U280" s="13"/>
      <c r="V280" s="13"/>
      <c r="W280" s="13"/>
      <c r="X280" s="13"/>
      <c r="Y280" s="13"/>
      <c r="Z280" s="13"/>
      <c r="AA280" s="13"/>
    </row>
    <row r="281" spans="1:27" ht="15.75" customHeight="1" x14ac:dyDescent="0.2">
      <c r="A281" s="13"/>
      <c r="B281" s="13"/>
      <c r="C281" s="22"/>
      <c r="D281" s="13"/>
      <c r="E281" s="13"/>
      <c r="F281" s="13"/>
      <c r="G281" s="13"/>
      <c r="H281" s="13"/>
      <c r="I281" s="13"/>
      <c r="J281" s="13"/>
      <c r="K281" s="13"/>
      <c r="L281" s="13"/>
      <c r="M281" s="13"/>
      <c r="N281" s="13"/>
      <c r="O281" s="13"/>
      <c r="P281" s="13"/>
      <c r="Q281" s="13"/>
      <c r="R281" s="13"/>
      <c r="S281" s="13"/>
      <c r="T281" s="13"/>
      <c r="U281" s="13"/>
      <c r="V281" s="13"/>
      <c r="W281" s="13"/>
      <c r="X281" s="13"/>
      <c r="Y281" s="13"/>
      <c r="Z281" s="13"/>
      <c r="AA281" s="13"/>
    </row>
    <row r="282" spans="1:27" ht="15.75" customHeight="1" x14ac:dyDescent="0.2">
      <c r="A282" s="13"/>
      <c r="B282" s="13"/>
      <c r="C282" s="22"/>
      <c r="D282" s="13"/>
      <c r="E282" s="13"/>
      <c r="F282" s="13"/>
      <c r="G282" s="13"/>
      <c r="H282" s="13"/>
      <c r="I282" s="13"/>
      <c r="J282" s="13"/>
      <c r="K282" s="13"/>
      <c r="L282" s="13"/>
      <c r="M282" s="13"/>
      <c r="N282" s="13"/>
      <c r="O282" s="13"/>
      <c r="P282" s="13"/>
      <c r="Q282" s="13"/>
      <c r="R282" s="13"/>
      <c r="S282" s="13"/>
      <c r="T282" s="13"/>
      <c r="U282" s="13"/>
      <c r="V282" s="13"/>
      <c r="W282" s="13"/>
      <c r="X282" s="13"/>
      <c r="Y282" s="13"/>
      <c r="Z282" s="13"/>
      <c r="AA282" s="13"/>
    </row>
    <row r="283" spans="1:27" ht="15.75" customHeight="1" x14ac:dyDescent="0.2">
      <c r="A283" s="13"/>
      <c r="B283" s="13"/>
      <c r="C283" s="22"/>
      <c r="D283" s="13"/>
      <c r="E283" s="13"/>
      <c r="F283" s="13"/>
      <c r="G283" s="13"/>
      <c r="H283" s="13"/>
      <c r="I283" s="13"/>
      <c r="J283" s="13"/>
      <c r="K283" s="13"/>
      <c r="L283" s="13"/>
      <c r="M283" s="13"/>
      <c r="N283" s="13"/>
      <c r="O283" s="13"/>
      <c r="P283" s="13"/>
      <c r="Q283" s="13"/>
      <c r="R283" s="13"/>
      <c r="S283" s="13"/>
      <c r="T283" s="13"/>
      <c r="U283" s="13"/>
      <c r="V283" s="13"/>
      <c r="W283" s="13"/>
      <c r="X283" s="13"/>
      <c r="Y283" s="13"/>
      <c r="Z283" s="13"/>
      <c r="AA283" s="13"/>
    </row>
    <row r="284" spans="1:27" ht="15.75" customHeight="1" x14ac:dyDescent="0.2">
      <c r="A284" s="13"/>
      <c r="B284" s="13"/>
      <c r="C284" s="22"/>
      <c r="D284" s="13"/>
      <c r="E284" s="13"/>
      <c r="F284" s="13"/>
      <c r="G284" s="13"/>
      <c r="H284" s="13"/>
      <c r="I284" s="13"/>
      <c r="J284" s="13"/>
      <c r="K284" s="13"/>
      <c r="L284" s="13"/>
      <c r="M284" s="13"/>
      <c r="N284" s="13"/>
      <c r="O284" s="13"/>
      <c r="P284" s="13"/>
      <c r="Q284" s="13"/>
      <c r="R284" s="13"/>
      <c r="S284" s="13"/>
      <c r="T284" s="13"/>
      <c r="U284" s="13"/>
      <c r="V284" s="13"/>
      <c r="W284" s="13"/>
      <c r="X284" s="13"/>
      <c r="Y284" s="13"/>
      <c r="Z284" s="13"/>
      <c r="AA284" s="13"/>
    </row>
    <row r="285" spans="1:27" ht="15.75" customHeight="1" x14ac:dyDescent="0.2">
      <c r="A285" s="13"/>
      <c r="B285" s="13"/>
      <c r="C285" s="22"/>
      <c r="D285" s="13"/>
      <c r="E285" s="13"/>
      <c r="F285" s="13"/>
      <c r="G285" s="13"/>
      <c r="H285" s="13"/>
      <c r="I285" s="13"/>
      <c r="J285" s="13"/>
      <c r="K285" s="13"/>
      <c r="L285" s="13"/>
      <c r="M285" s="13"/>
      <c r="N285" s="13"/>
      <c r="O285" s="13"/>
      <c r="P285" s="13"/>
      <c r="Q285" s="13"/>
      <c r="R285" s="13"/>
      <c r="S285" s="13"/>
      <c r="T285" s="13"/>
      <c r="U285" s="13"/>
      <c r="V285" s="13"/>
      <c r="W285" s="13"/>
      <c r="X285" s="13"/>
      <c r="Y285" s="13"/>
      <c r="Z285" s="13"/>
      <c r="AA285" s="13"/>
    </row>
    <row r="286" spans="1:27" ht="15.75" customHeight="1" x14ac:dyDescent="0.2">
      <c r="A286" s="13"/>
      <c r="B286" s="13"/>
      <c r="C286" s="22"/>
      <c r="D286" s="13"/>
      <c r="E286" s="13"/>
      <c r="F286" s="13"/>
      <c r="G286" s="13"/>
      <c r="H286" s="13"/>
      <c r="I286" s="13"/>
      <c r="J286" s="13"/>
      <c r="K286" s="13"/>
      <c r="L286" s="13"/>
      <c r="M286" s="13"/>
      <c r="N286" s="13"/>
      <c r="O286" s="13"/>
      <c r="P286" s="13"/>
      <c r="Q286" s="13"/>
      <c r="R286" s="13"/>
      <c r="S286" s="13"/>
      <c r="T286" s="13"/>
      <c r="U286" s="13"/>
      <c r="V286" s="13"/>
      <c r="W286" s="13"/>
      <c r="X286" s="13"/>
      <c r="Y286" s="13"/>
      <c r="Z286" s="13"/>
      <c r="AA286" s="13"/>
    </row>
    <row r="287" spans="1:27" ht="15.75" customHeight="1" x14ac:dyDescent="0.2">
      <c r="A287" s="13"/>
      <c r="B287" s="13"/>
      <c r="C287" s="22"/>
      <c r="D287" s="13"/>
      <c r="E287" s="13"/>
      <c r="F287" s="13"/>
      <c r="G287" s="13"/>
      <c r="H287" s="13"/>
      <c r="I287" s="13"/>
      <c r="J287" s="13"/>
      <c r="K287" s="13"/>
      <c r="L287" s="13"/>
      <c r="M287" s="13"/>
      <c r="N287" s="13"/>
      <c r="O287" s="13"/>
      <c r="P287" s="13"/>
      <c r="Q287" s="13"/>
      <c r="R287" s="13"/>
      <c r="S287" s="13"/>
      <c r="T287" s="13"/>
      <c r="U287" s="13"/>
      <c r="V287" s="13"/>
      <c r="W287" s="13"/>
      <c r="X287" s="13"/>
      <c r="Y287" s="13"/>
      <c r="Z287" s="13"/>
      <c r="AA287" s="13"/>
    </row>
    <row r="288" spans="1:27" ht="15.75" customHeight="1" x14ac:dyDescent="0.2">
      <c r="A288" s="13"/>
      <c r="B288" s="13"/>
      <c r="C288" s="22"/>
      <c r="D288" s="13"/>
      <c r="E288" s="13"/>
      <c r="F288" s="13"/>
      <c r="G288" s="13"/>
      <c r="H288" s="13"/>
      <c r="I288" s="13"/>
      <c r="J288" s="13"/>
      <c r="K288" s="13"/>
      <c r="L288" s="13"/>
      <c r="M288" s="13"/>
      <c r="N288" s="13"/>
      <c r="O288" s="13"/>
      <c r="P288" s="13"/>
      <c r="Q288" s="13"/>
      <c r="R288" s="13"/>
      <c r="S288" s="13"/>
      <c r="T288" s="13"/>
      <c r="U288" s="13"/>
      <c r="V288" s="13"/>
      <c r="W288" s="13"/>
      <c r="X288" s="13"/>
      <c r="Y288" s="13"/>
      <c r="Z288" s="13"/>
      <c r="AA288" s="13"/>
    </row>
    <row r="289" spans="1:27" ht="15.75" customHeight="1" x14ac:dyDescent="0.2">
      <c r="A289" s="13"/>
      <c r="B289" s="13"/>
      <c r="C289" s="22"/>
      <c r="D289" s="13"/>
      <c r="E289" s="13"/>
      <c r="F289" s="13"/>
      <c r="G289" s="13"/>
      <c r="H289" s="13"/>
      <c r="I289" s="13"/>
      <c r="J289" s="13"/>
      <c r="K289" s="13"/>
      <c r="L289" s="13"/>
      <c r="M289" s="13"/>
      <c r="N289" s="13"/>
      <c r="O289" s="13"/>
      <c r="P289" s="13"/>
      <c r="Q289" s="13"/>
      <c r="R289" s="13"/>
      <c r="S289" s="13"/>
      <c r="T289" s="13"/>
      <c r="U289" s="13"/>
      <c r="V289" s="13"/>
      <c r="W289" s="13"/>
      <c r="X289" s="13"/>
      <c r="Y289" s="13"/>
      <c r="Z289" s="13"/>
      <c r="AA289" s="13"/>
    </row>
    <row r="290" spans="1:27" ht="15.75" customHeight="1" x14ac:dyDescent="0.2">
      <c r="A290" s="13"/>
      <c r="B290" s="13"/>
      <c r="C290" s="22"/>
      <c r="D290" s="13"/>
      <c r="E290" s="13"/>
      <c r="F290" s="13"/>
      <c r="G290" s="13"/>
      <c r="H290" s="13"/>
      <c r="I290" s="13"/>
      <c r="J290" s="13"/>
      <c r="K290" s="13"/>
      <c r="L290" s="13"/>
      <c r="M290" s="13"/>
      <c r="N290" s="13"/>
      <c r="O290" s="13"/>
      <c r="P290" s="13"/>
      <c r="Q290" s="13"/>
      <c r="R290" s="13"/>
      <c r="S290" s="13"/>
      <c r="T290" s="13"/>
      <c r="U290" s="13"/>
      <c r="V290" s="13"/>
      <c r="W290" s="13"/>
      <c r="X290" s="13"/>
      <c r="Y290" s="13"/>
      <c r="Z290" s="13"/>
      <c r="AA290" s="13"/>
    </row>
    <row r="291" spans="1:27" ht="15.75" customHeight="1" x14ac:dyDescent="0.2">
      <c r="A291" s="13"/>
      <c r="B291" s="13"/>
      <c r="C291" s="22"/>
      <c r="D291" s="13"/>
      <c r="E291" s="13"/>
      <c r="F291" s="13"/>
      <c r="G291" s="13"/>
      <c r="H291" s="13"/>
      <c r="I291" s="13"/>
      <c r="J291" s="13"/>
      <c r="K291" s="13"/>
      <c r="L291" s="13"/>
      <c r="M291" s="13"/>
      <c r="N291" s="13"/>
      <c r="O291" s="13"/>
      <c r="P291" s="13"/>
      <c r="Q291" s="13"/>
      <c r="R291" s="13"/>
      <c r="S291" s="13"/>
      <c r="T291" s="13"/>
      <c r="U291" s="13"/>
      <c r="V291" s="13"/>
      <c r="W291" s="13"/>
      <c r="X291" s="13"/>
      <c r="Y291" s="13"/>
      <c r="Z291" s="13"/>
      <c r="AA291" s="13"/>
    </row>
    <row r="292" spans="1:27" ht="15.75" customHeight="1" x14ac:dyDescent="0.2">
      <c r="A292" s="13"/>
      <c r="B292" s="13"/>
      <c r="C292" s="22"/>
      <c r="D292" s="13"/>
      <c r="E292" s="13"/>
      <c r="F292" s="13"/>
      <c r="G292" s="13"/>
      <c r="H292" s="13"/>
      <c r="I292" s="13"/>
      <c r="J292" s="13"/>
      <c r="K292" s="13"/>
      <c r="L292" s="13"/>
      <c r="M292" s="13"/>
      <c r="N292" s="13"/>
      <c r="O292" s="13"/>
      <c r="P292" s="13"/>
      <c r="Q292" s="13"/>
      <c r="R292" s="13"/>
      <c r="S292" s="13"/>
      <c r="T292" s="13"/>
      <c r="U292" s="13"/>
      <c r="V292" s="13"/>
      <c r="W292" s="13"/>
      <c r="X292" s="13"/>
      <c r="Y292" s="13"/>
      <c r="Z292" s="13"/>
      <c r="AA292" s="13"/>
    </row>
    <row r="293" spans="1:27" ht="15.75" customHeight="1" x14ac:dyDescent="0.2">
      <c r="A293" s="13"/>
      <c r="B293" s="13"/>
      <c r="C293" s="22"/>
      <c r="D293" s="13"/>
      <c r="E293" s="13"/>
      <c r="F293" s="13"/>
      <c r="G293" s="13"/>
      <c r="H293" s="13"/>
      <c r="I293" s="13"/>
      <c r="J293" s="13"/>
      <c r="K293" s="13"/>
      <c r="L293" s="13"/>
      <c r="M293" s="13"/>
      <c r="N293" s="13"/>
      <c r="O293" s="13"/>
      <c r="P293" s="13"/>
      <c r="Q293" s="13"/>
      <c r="R293" s="13"/>
      <c r="S293" s="13"/>
      <c r="T293" s="13"/>
      <c r="U293" s="13"/>
      <c r="V293" s="13"/>
      <c r="W293" s="13"/>
      <c r="X293" s="13"/>
      <c r="Y293" s="13"/>
      <c r="Z293" s="13"/>
      <c r="AA293" s="13"/>
    </row>
    <row r="294" spans="1:27" ht="15.75" customHeight="1" x14ac:dyDescent="0.2">
      <c r="A294" s="13"/>
      <c r="B294" s="13"/>
      <c r="C294" s="22"/>
      <c r="D294" s="13"/>
      <c r="E294" s="13"/>
      <c r="F294" s="13"/>
      <c r="G294" s="13"/>
      <c r="H294" s="13"/>
      <c r="I294" s="13"/>
      <c r="J294" s="13"/>
      <c r="K294" s="13"/>
      <c r="L294" s="13"/>
      <c r="M294" s="13"/>
      <c r="N294" s="13"/>
      <c r="O294" s="13"/>
      <c r="P294" s="13"/>
      <c r="Q294" s="13"/>
      <c r="R294" s="13"/>
      <c r="S294" s="13"/>
      <c r="T294" s="13"/>
      <c r="U294" s="13"/>
      <c r="V294" s="13"/>
      <c r="W294" s="13"/>
      <c r="X294" s="13"/>
      <c r="Y294" s="13"/>
      <c r="Z294" s="13"/>
      <c r="AA294" s="13"/>
    </row>
    <row r="295" spans="1:27" ht="15.75" customHeight="1" x14ac:dyDescent="0.2">
      <c r="A295" s="13"/>
      <c r="B295" s="13"/>
      <c r="C295" s="22"/>
      <c r="D295" s="13"/>
      <c r="E295" s="13"/>
      <c r="F295" s="13"/>
      <c r="G295" s="13"/>
      <c r="H295" s="13"/>
      <c r="I295" s="13"/>
      <c r="J295" s="13"/>
      <c r="K295" s="13"/>
      <c r="L295" s="13"/>
      <c r="M295" s="13"/>
      <c r="N295" s="13"/>
      <c r="O295" s="13"/>
      <c r="P295" s="13"/>
      <c r="Q295" s="13"/>
      <c r="R295" s="13"/>
      <c r="S295" s="13"/>
      <c r="T295" s="13"/>
      <c r="U295" s="13"/>
      <c r="V295" s="13"/>
      <c r="W295" s="13"/>
      <c r="X295" s="13"/>
      <c r="Y295" s="13"/>
      <c r="Z295" s="13"/>
      <c r="AA295" s="13"/>
    </row>
    <row r="296" spans="1:27" ht="15.75" customHeight="1" x14ac:dyDescent="0.2">
      <c r="A296" s="13"/>
      <c r="B296" s="13"/>
      <c r="C296" s="22"/>
      <c r="D296" s="13"/>
      <c r="E296" s="13"/>
      <c r="F296" s="13"/>
      <c r="G296" s="13"/>
      <c r="H296" s="13"/>
      <c r="I296" s="13"/>
      <c r="J296" s="13"/>
      <c r="K296" s="13"/>
      <c r="L296" s="13"/>
      <c r="M296" s="13"/>
      <c r="N296" s="13"/>
      <c r="O296" s="13"/>
      <c r="P296" s="13"/>
      <c r="Q296" s="13"/>
      <c r="R296" s="13"/>
      <c r="S296" s="13"/>
      <c r="T296" s="13"/>
      <c r="U296" s="13"/>
      <c r="V296" s="13"/>
      <c r="W296" s="13"/>
      <c r="X296" s="13"/>
      <c r="Y296" s="13"/>
      <c r="Z296" s="13"/>
      <c r="AA296" s="13"/>
    </row>
    <row r="297" spans="1:27" ht="15.75" customHeight="1" x14ac:dyDescent="0.2">
      <c r="A297" s="13"/>
      <c r="B297" s="13"/>
      <c r="C297" s="22"/>
      <c r="D297" s="13"/>
      <c r="E297" s="13"/>
      <c r="F297" s="13"/>
      <c r="G297" s="13"/>
      <c r="H297" s="13"/>
      <c r="I297" s="13"/>
      <c r="J297" s="13"/>
      <c r="K297" s="13"/>
      <c r="L297" s="13"/>
      <c r="M297" s="13"/>
      <c r="N297" s="13"/>
      <c r="O297" s="13"/>
      <c r="P297" s="13"/>
      <c r="Q297" s="13"/>
      <c r="R297" s="13"/>
      <c r="S297" s="13"/>
      <c r="T297" s="13"/>
      <c r="U297" s="13"/>
      <c r="V297" s="13"/>
      <c r="W297" s="13"/>
      <c r="X297" s="13"/>
      <c r="Y297" s="13"/>
      <c r="Z297" s="13"/>
    </row>
    <row r="298" spans="1:27" ht="15.75" customHeight="1" x14ac:dyDescent="0.2">
      <c r="A298" s="13"/>
      <c r="B298" s="13"/>
      <c r="C298" s="22"/>
      <c r="D298" s="13"/>
      <c r="E298" s="13"/>
      <c r="F298" s="13"/>
      <c r="G298" s="13"/>
      <c r="H298" s="13"/>
      <c r="I298" s="13"/>
      <c r="J298" s="13"/>
      <c r="K298" s="13"/>
      <c r="L298" s="13"/>
      <c r="M298" s="13"/>
      <c r="N298" s="13"/>
      <c r="O298" s="13"/>
      <c r="P298" s="13"/>
      <c r="Q298" s="13"/>
      <c r="R298" s="13"/>
      <c r="S298" s="13"/>
      <c r="T298" s="13"/>
      <c r="U298" s="13"/>
      <c r="V298" s="13"/>
      <c r="W298" s="13"/>
      <c r="X298" s="13"/>
      <c r="Y298" s="13"/>
      <c r="Z298" s="13"/>
    </row>
    <row r="299" spans="1:27" ht="15.75" customHeight="1" x14ac:dyDescent="0.2">
      <c r="A299" s="13"/>
      <c r="B299" s="13"/>
      <c r="C299" s="22"/>
      <c r="D299" s="13"/>
      <c r="E299" s="13"/>
      <c r="F299" s="13"/>
      <c r="G299" s="13"/>
      <c r="H299" s="13"/>
      <c r="I299" s="13"/>
      <c r="J299" s="13"/>
      <c r="K299" s="13"/>
      <c r="L299" s="13"/>
      <c r="M299" s="13"/>
      <c r="N299" s="13"/>
      <c r="O299" s="13"/>
      <c r="P299" s="13"/>
      <c r="Q299" s="13"/>
      <c r="R299" s="13"/>
      <c r="S299" s="13"/>
      <c r="T299" s="13"/>
      <c r="U299" s="13"/>
      <c r="V299" s="13"/>
      <c r="W299" s="13"/>
      <c r="X299" s="13"/>
      <c r="Y299" s="13"/>
      <c r="Z299" s="13"/>
    </row>
    <row r="300" spans="1:27" ht="15.75" customHeight="1" x14ac:dyDescent="0.2">
      <c r="A300" s="13"/>
      <c r="B300" s="13"/>
      <c r="C300" s="22"/>
      <c r="D300" s="13"/>
      <c r="E300" s="13"/>
      <c r="F300" s="13"/>
      <c r="G300" s="13"/>
      <c r="H300" s="13"/>
      <c r="I300" s="13"/>
      <c r="J300" s="13"/>
      <c r="K300" s="13"/>
      <c r="L300" s="13"/>
      <c r="M300" s="13"/>
      <c r="N300" s="13"/>
      <c r="O300" s="13"/>
      <c r="P300" s="13"/>
      <c r="Q300" s="13"/>
      <c r="R300" s="13"/>
      <c r="S300" s="13"/>
      <c r="T300" s="13"/>
      <c r="U300" s="13"/>
      <c r="V300" s="13"/>
      <c r="W300" s="13"/>
      <c r="X300" s="13"/>
      <c r="Y300" s="13"/>
      <c r="Z300" s="13"/>
    </row>
    <row r="301" spans="1:27" ht="15.75" customHeight="1" x14ac:dyDescent="0.2">
      <c r="A301" s="13"/>
      <c r="B301" s="13"/>
      <c r="C301" s="22"/>
      <c r="D301" s="13"/>
      <c r="E301" s="13"/>
      <c r="F301" s="13"/>
      <c r="G301" s="13"/>
      <c r="H301" s="13"/>
      <c r="I301" s="13"/>
      <c r="J301" s="13"/>
      <c r="K301" s="13"/>
      <c r="L301" s="13"/>
      <c r="M301" s="13"/>
      <c r="N301" s="13"/>
      <c r="O301" s="13"/>
      <c r="P301" s="13"/>
      <c r="Q301" s="13"/>
      <c r="R301" s="13"/>
      <c r="S301" s="13"/>
      <c r="T301" s="13"/>
      <c r="U301" s="13"/>
      <c r="V301" s="13"/>
      <c r="W301" s="13"/>
      <c r="X301" s="13"/>
      <c r="Y301" s="13"/>
      <c r="Z301" s="13"/>
    </row>
    <row r="302" spans="1:27" ht="15.75" customHeight="1" x14ac:dyDescent="0.2">
      <c r="A302" s="13"/>
      <c r="B302" s="13"/>
      <c r="C302" s="22"/>
      <c r="D302" s="13"/>
      <c r="E302" s="13"/>
      <c r="F302" s="13"/>
      <c r="G302" s="13"/>
      <c r="H302" s="13"/>
      <c r="I302" s="13"/>
      <c r="J302" s="13"/>
      <c r="K302" s="13"/>
      <c r="L302" s="13"/>
      <c r="M302" s="13"/>
      <c r="N302" s="13"/>
      <c r="O302" s="13"/>
      <c r="P302" s="13"/>
      <c r="Q302" s="13"/>
      <c r="R302" s="13"/>
      <c r="S302" s="13"/>
      <c r="T302" s="13"/>
      <c r="U302" s="13"/>
      <c r="V302" s="13"/>
      <c r="W302" s="13"/>
      <c r="X302" s="13"/>
      <c r="Y302" s="13"/>
      <c r="Z302" s="13"/>
    </row>
    <row r="303" spans="1:27" ht="15.75" customHeight="1" x14ac:dyDescent="0.2">
      <c r="A303" s="13"/>
      <c r="B303" s="13"/>
      <c r="C303" s="22"/>
      <c r="D303" s="13"/>
      <c r="E303" s="13"/>
      <c r="F303" s="13"/>
      <c r="G303" s="13"/>
      <c r="H303" s="13"/>
      <c r="I303" s="13"/>
      <c r="J303" s="13"/>
      <c r="K303" s="13"/>
      <c r="L303" s="13"/>
      <c r="M303" s="13"/>
      <c r="N303" s="13"/>
      <c r="O303" s="13"/>
      <c r="P303" s="13"/>
      <c r="Q303" s="13"/>
      <c r="R303" s="13"/>
      <c r="S303" s="13"/>
      <c r="T303" s="13"/>
      <c r="U303" s="13"/>
      <c r="V303" s="13"/>
      <c r="W303" s="13"/>
      <c r="X303" s="13"/>
      <c r="Y303" s="13"/>
      <c r="Z303" s="13"/>
    </row>
    <row r="304" spans="1:27" ht="15.75" customHeight="1" x14ac:dyDescent="0.2">
      <c r="A304" s="13"/>
      <c r="B304" s="13"/>
      <c r="C304" s="22"/>
      <c r="D304" s="13"/>
      <c r="E304" s="13"/>
      <c r="F304" s="13"/>
      <c r="G304" s="13"/>
      <c r="H304" s="13"/>
      <c r="I304" s="13"/>
      <c r="J304" s="13"/>
      <c r="K304" s="13"/>
      <c r="L304" s="13"/>
      <c r="M304" s="13"/>
      <c r="N304" s="13"/>
      <c r="O304" s="13"/>
      <c r="P304" s="13"/>
      <c r="Q304" s="13"/>
      <c r="R304" s="13"/>
      <c r="S304" s="13"/>
      <c r="T304" s="13"/>
      <c r="U304" s="13"/>
      <c r="V304" s="13"/>
      <c r="W304" s="13"/>
      <c r="X304" s="13"/>
      <c r="Y304" s="13"/>
      <c r="Z304" s="13"/>
    </row>
    <row r="305" spans="1:26" ht="15.75" customHeight="1" x14ac:dyDescent="0.2">
      <c r="A305" s="13"/>
      <c r="B305" s="13"/>
      <c r="C305" s="22"/>
      <c r="D305" s="13"/>
      <c r="E305" s="13"/>
      <c r="F305" s="13"/>
      <c r="G305" s="13"/>
      <c r="H305" s="13"/>
      <c r="I305" s="13"/>
      <c r="J305" s="13"/>
      <c r="K305" s="13"/>
      <c r="L305" s="13"/>
      <c r="M305" s="13"/>
      <c r="N305" s="13"/>
      <c r="O305" s="13"/>
      <c r="P305" s="13"/>
      <c r="Q305" s="13"/>
      <c r="R305" s="13"/>
      <c r="S305" s="13"/>
      <c r="T305" s="13"/>
      <c r="U305" s="13"/>
      <c r="V305" s="13"/>
      <c r="W305" s="13"/>
      <c r="X305" s="13"/>
      <c r="Y305" s="13"/>
      <c r="Z305" s="13"/>
    </row>
    <row r="306" spans="1:26" ht="15.75" customHeight="1" x14ac:dyDescent="0.2">
      <c r="A306" s="13"/>
      <c r="B306" s="13"/>
      <c r="C306" s="22"/>
      <c r="D306" s="13"/>
      <c r="E306" s="13"/>
      <c r="F306" s="13"/>
      <c r="G306" s="13"/>
      <c r="H306" s="13"/>
      <c r="I306" s="13"/>
      <c r="J306" s="13"/>
      <c r="K306" s="13"/>
      <c r="L306" s="13"/>
      <c r="M306" s="13"/>
      <c r="N306" s="13"/>
      <c r="O306" s="13"/>
      <c r="P306" s="13"/>
      <c r="Q306" s="13"/>
      <c r="R306" s="13"/>
      <c r="S306" s="13"/>
      <c r="T306" s="13"/>
      <c r="U306" s="13"/>
      <c r="V306" s="13"/>
      <c r="W306" s="13"/>
      <c r="X306" s="13"/>
      <c r="Y306" s="13"/>
      <c r="Z306" s="13"/>
    </row>
    <row r="307" spans="1:26" ht="15.75" customHeight="1" x14ac:dyDescent="0.2">
      <c r="A307" s="13"/>
      <c r="B307" s="13"/>
      <c r="C307" s="22"/>
      <c r="D307" s="13"/>
      <c r="E307" s="13"/>
      <c r="F307" s="13"/>
      <c r="G307" s="13"/>
      <c r="H307" s="13"/>
      <c r="I307" s="13"/>
      <c r="J307" s="13"/>
      <c r="K307" s="13"/>
      <c r="L307" s="13"/>
      <c r="M307" s="13"/>
      <c r="N307" s="13"/>
      <c r="O307" s="13"/>
      <c r="P307" s="13"/>
      <c r="Q307" s="13"/>
      <c r="R307" s="13"/>
      <c r="S307" s="13"/>
      <c r="T307" s="13"/>
      <c r="U307" s="13"/>
      <c r="V307" s="13"/>
      <c r="W307" s="13"/>
      <c r="X307" s="13"/>
      <c r="Y307" s="13"/>
      <c r="Z307" s="13"/>
    </row>
    <row r="308" spans="1:26" ht="15.75" customHeight="1" x14ac:dyDescent="0.2">
      <c r="A308" s="13"/>
      <c r="B308" s="13"/>
      <c r="C308" s="22"/>
      <c r="D308" s="13"/>
      <c r="E308" s="13"/>
      <c r="F308" s="13"/>
      <c r="G308" s="13"/>
      <c r="H308" s="13"/>
      <c r="I308" s="13"/>
      <c r="J308" s="13"/>
      <c r="K308" s="13"/>
      <c r="L308" s="13"/>
      <c r="M308" s="13"/>
      <c r="N308" s="13"/>
      <c r="O308" s="13"/>
      <c r="P308" s="13"/>
      <c r="Q308" s="13"/>
      <c r="R308" s="13"/>
      <c r="S308" s="13"/>
      <c r="T308" s="13"/>
      <c r="U308" s="13"/>
      <c r="V308" s="13"/>
      <c r="W308" s="13"/>
      <c r="X308" s="13"/>
      <c r="Y308" s="13"/>
      <c r="Z308" s="13"/>
    </row>
    <row r="309" spans="1:26" ht="15.75" customHeight="1" x14ac:dyDescent="0.2">
      <c r="A309" s="13"/>
      <c r="B309" s="13"/>
      <c r="C309" s="22"/>
      <c r="D309" s="13"/>
      <c r="E309" s="13"/>
      <c r="F309" s="13"/>
      <c r="G309" s="13"/>
      <c r="H309" s="13"/>
      <c r="I309" s="13"/>
      <c r="J309" s="13"/>
      <c r="K309" s="13"/>
      <c r="L309" s="13"/>
      <c r="M309" s="13"/>
      <c r="N309" s="13"/>
      <c r="O309" s="13"/>
      <c r="P309" s="13"/>
      <c r="Q309" s="13"/>
      <c r="R309" s="13"/>
      <c r="S309" s="13"/>
      <c r="T309" s="13"/>
      <c r="U309" s="13"/>
      <c r="V309" s="13"/>
      <c r="W309" s="13"/>
      <c r="X309" s="13"/>
      <c r="Y309" s="13"/>
      <c r="Z309" s="13"/>
    </row>
    <row r="310" spans="1:26" ht="15.75" customHeight="1" x14ac:dyDescent="0.2">
      <c r="A310" s="13"/>
      <c r="B310" s="13"/>
      <c r="C310" s="22"/>
      <c r="D310" s="13"/>
      <c r="E310" s="13"/>
      <c r="F310" s="13"/>
      <c r="G310" s="13"/>
      <c r="H310" s="13"/>
      <c r="I310" s="13"/>
      <c r="J310" s="13"/>
      <c r="K310" s="13"/>
      <c r="L310" s="13"/>
      <c r="M310" s="13"/>
      <c r="N310" s="13"/>
      <c r="O310" s="13"/>
      <c r="P310" s="13"/>
      <c r="Q310" s="13"/>
      <c r="R310" s="13"/>
      <c r="S310" s="13"/>
      <c r="T310" s="13"/>
      <c r="U310" s="13"/>
      <c r="V310" s="13"/>
      <c r="W310" s="13"/>
      <c r="X310" s="13"/>
      <c r="Y310" s="13"/>
      <c r="Z310" s="13"/>
    </row>
    <row r="311" spans="1:26" ht="15.75" customHeight="1" x14ac:dyDescent="0.2">
      <c r="A311" s="13"/>
      <c r="B311" s="13"/>
      <c r="C311" s="22"/>
      <c r="D311" s="13"/>
      <c r="E311" s="13"/>
      <c r="F311" s="13"/>
      <c r="G311" s="13"/>
      <c r="H311" s="13"/>
      <c r="I311" s="13"/>
      <c r="J311" s="13"/>
      <c r="K311" s="13"/>
      <c r="L311" s="13"/>
      <c r="M311" s="13"/>
      <c r="N311" s="13"/>
      <c r="O311" s="13"/>
      <c r="P311" s="13"/>
      <c r="Q311" s="13"/>
      <c r="R311" s="13"/>
      <c r="S311" s="13"/>
      <c r="T311" s="13"/>
      <c r="U311" s="13"/>
      <c r="V311" s="13"/>
      <c r="W311" s="13"/>
      <c r="X311" s="13"/>
      <c r="Y311" s="13"/>
      <c r="Z311" s="13"/>
    </row>
    <row r="312" spans="1:26" ht="15.75" customHeight="1" x14ac:dyDescent="0.2">
      <c r="A312" s="13"/>
      <c r="B312" s="13"/>
      <c r="C312" s="22"/>
      <c r="D312" s="13"/>
      <c r="E312" s="13"/>
      <c r="F312" s="13"/>
      <c r="G312" s="13"/>
      <c r="H312" s="13"/>
      <c r="I312" s="13"/>
      <c r="J312" s="13"/>
      <c r="K312" s="13"/>
      <c r="L312" s="13"/>
      <c r="M312" s="13"/>
      <c r="N312" s="13"/>
      <c r="O312" s="13"/>
      <c r="P312" s="13"/>
      <c r="Q312" s="13"/>
      <c r="R312" s="13"/>
      <c r="S312" s="13"/>
      <c r="T312" s="13"/>
      <c r="U312" s="13"/>
      <c r="V312" s="13"/>
      <c r="W312" s="13"/>
      <c r="X312" s="13"/>
      <c r="Y312" s="13"/>
      <c r="Z312" s="13"/>
    </row>
    <row r="313" spans="1:26" ht="15.75" customHeight="1" x14ac:dyDescent="0.2">
      <c r="A313" s="13"/>
      <c r="B313" s="13"/>
      <c r="C313" s="22"/>
      <c r="D313" s="13"/>
      <c r="E313" s="13"/>
      <c r="F313" s="13"/>
      <c r="G313" s="13"/>
      <c r="H313" s="13"/>
      <c r="I313" s="13"/>
      <c r="J313" s="13"/>
      <c r="K313" s="13"/>
      <c r="L313" s="13"/>
      <c r="M313" s="13"/>
      <c r="N313" s="13"/>
      <c r="O313" s="13"/>
      <c r="P313" s="13"/>
      <c r="Q313" s="13"/>
      <c r="R313" s="13"/>
      <c r="S313" s="13"/>
      <c r="T313" s="13"/>
      <c r="U313" s="13"/>
      <c r="V313" s="13"/>
      <c r="W313" s="13"/>
      <c r="X313" s="13"/>
      <c r="Y313" s="13"/>
      <c r="Z313" s="13"/>
    </row>
    <row r="314" spans="1:26" ht="15.75" customHeight="1" x14ac:dyDescent="0.2">
      <c r="A314" s="13"/>
      <c r="B314" s="13"/>
      <c r="C314" s="22"/>
      <c r="D314" s="13"/>
      <c r="E314" s="13"/>
      <c r="F314" s="13"/>
      <c r="G314" s="13"/>
      <c r="H314" s="13"/>
      <c r="I314" s="13"/>
      <c r="J314" s="13"/>
      <c r="K314" s="13"/>
      <c r="L314" s="13"/>
      <c r="M314" s="13"/>
      <c r="N314" s="13"/>
      <c r="O314" s="13"/>
      <c r="P314" s="13"/>
      <c r="Q314" s="13"/>
      <c r="R314" s="13"/>
      <c r="S314" s="13"/>
      <c r="T314" s="13"/>
      <c r="U314" s="13"/>
      <c r="V314" s="13"/>
      <c r="W314" s="13"/>
      <c r="X314" s="13"/>
      <c r="Y314" s="13"/>
      <c r="Z314" s="13"/>
    </row>
    <row r="315" spans="1:26" ht="15.75" customHeight="1" x14ac:dyDescent="0.2">
      <c r="A315" s="13"/>
      <c r="B315" s="13"/>
      <c r="C315" s="22"/>
      <c r="D315" s="13"/>
      <c r="E315" s="13"/>
      <c r="F315" s="13"/>
      <c r="G315" s="13"/>
      <c r="H315" s="13"/>
      <c r="I315" s="13"/>
      <c r="J315" s="13"/>
      <c r="K315" s="13"/>
      <c r="L315" s="13"/>
      <c r="M315" s="13"/>
      <c r="N315" s="13"/>
      <c r="O315" s="13"/>
      <c r="P315" s="13"/>
      <c r="Q315" s="13"/>
      <c r="R315" s="13"/>
      <c r="S315" s="13"/>
      <c r="T315" s="13"/>
      <c r="U315" s="13"/>
      <c r="V315" s="13"/>
      <c r="W315" s="13"/>
      <c r="X315" s="13"/>
      <c r="Y315" s="13"/>
      <c r="Z315" s="13"/>
    </row>
    <row r="316" spans="1:26" ht="15.75" customHeight="1" x14ac:dyDescent="0.2">
      <c r="A316" s="13"/>
      <c r="B316" s="13"/>
      <c r="C316" s="22"/>
      <c r="D316" s="13"/>
      <c r="E316" s="13"/>
      <c r="F316" s="13"/>
      <c r="G316" s="13"/>
      <c r="H316" s="13"/>
      <c r="I316" s="13"/>
      <c r="J316" s="13"/>
      <c r="K316" s="13"/>
      <c r="L316" s="13"/>
      <c r="M316" s="13"/>
      <c r="N316" s="13"/>
      <c r="O316" s="13"/>
      <c r="P316" s="13"/>
      <c r="Q316" s="13"/>
      <c r="R316" s="13"/>
      <c r="S316" s="13"/>
      <c r="T316" s="13"/>
      <c r="U316" s="13"/>
      <c r="V316" s="13"/>
      <c r="W316" s="13"/>
      <c r="X316" s="13"/>
      <c r="Y316" s="13"/>
      <c r="Z316" s="13"/>
    </row>
    <row r="317" spans="1:26" ht="15.75" customHeight="1" x14ac:dyDescent="0.2">
      <c r="A317" s="13"/>
      <c r="B317" s="13"/>
      <c r="C317" s="22"/>
      <c r="D317" s="13"/>
      <c r="E317" s="13"/>
      <c r="F317" s="13"/>
      <c r="G317" s="13"/>
      <c r="H317" s="13"/>
      <c r="I317" s="13"/>
      <c r="J317" s="13"/>
      <c r="K317" s="13"/>
      <c r="L317" s="13"/>
      <c r="M317" s="13"/>
      <c r="N317" s="13"/>
      <c r="O317" s="13"/>
      <c r="P317" s="13"/>
      <c r="Q317" s="13"/>
      <c r="R317" s="13"/>
      <c r="S317" s="13"/>
      <c r="T317" s="13"/>
      <c r="U317" s="13"/>
      <c r="V317" s="13"/>
      <c r="W317" s="13"/>
      <c r="X317" s="13"/>
      <c r="Y317" s="13"/>
      <c r="Z317" s="13"/>
    </row>
    <row r="318" spans="1:26" ht="15.75" customHeight="1" x14ac:dyDescent="0.2">
      <c r="A318" s="13"/>
      <c r="B318" s="13"/>
      <c r="C318" s="22"/>
      <c r="D318" s="13"/>
      <c r="E318" s="13"/>
      <c r="F318" s="13"/>
      <c r="G318" s="13"/>
      <c r="H318" s="13"/>
      <c r="I318" s="13"/>
      <c r="J318" s="13"/>
      <c r="K318" s="13"/>
      <c r="L318" s="13"/>
      <c r="M318" s="13"/>
      <c r="N318" s="13"/>
      <c r="O318" s="13"/>
      <c r="P318" s="13"/>
      <c r="Q318" s="13"/>
      <c r="R318" s="13"/>
      <c r="S318" s="13"/>
      <c r="T318" s="13"/>
      <c r="U318" s="13"/>
      <c r="V318" s="13"/>
      <c r="W318" s="13"/>
      <c r="X318" s="13"/>
      <c r="Y318" s="13"/>
      <c r="Z318" s="13"/>
    </row>
    <row r="319" spans="1:26" ht="15.75" customHeight="1" x14ac:dyDescent="0.2">
      <c r="A319" s="13"/>
      <c r="B319" s="13"/>
      <c r="C319" s="22"/>
      <c r="D319" s="13"/>
      <c r="E319" s="13"/>
      <c r="F319" s="13"/>
      <c r="G319" s="13"/>
      <c r="H319" s="13"/>
      <c r="I319" s="13"/>
      <c r="J319" s="13"/>
      <c r="K319" s="13"/>
      <c r="L319" s="13"/>
      <c r="M319" s="13"/>
      <c r="N319" s="13"/>
      <c r="O319" s="13"/>
      <c r="P319" s="13"/>
      <c r="Q319" s="13"/>
      <c r="R319" s="13"/>
      <c r="S319" s="13"/>
      <c r="T319" s="13"/>
      <c r="U319" s="13"/>
      <c r="V319" s="13"/>
      <c r="W319" s="13"/>
      <c r="X319" s="13"/>
      <c r="Y319" s="13"/>
      <c r="Z319" s="13"/>
    </row>
    <row r="320" spans="1:26" ht="15.75" customHeight="1" x14ac:dyDescent="0.2">
      <c r="A320" s="13"/>
      <c r="B320" s="13"/>
      <c r="C320" s="22"/>
      <c r="D320" s="13"/>
      <c r="E320" s="13"/>
      <c r="F320" s="13"/>
      <c r="G320" s="13"/>
      <c r="H320" s="13"/>
      <c r="I320" s="13"/>
      <c r="J320" s="13"/>
      <c r="K320" s="13"/>
      <c r="L320" s="13"/>
      <c r="M320" s="13"/>
      <c r="N320" s="13"/>
      <c r="O320" s="13"/>
      <c r="P320" s="13"/>
      <c r="Q320" s="13"/>
      <c r="R320" s="13"/>
      <c r="S320" s="13"/>
      <c r="T320" s="13"/>
      <c r="U320" s="13"/>
      <c r="V320" s="13"/>
      <c r="W320" s="13"/>
      <c r="X320" s="13"/>
      <c r="Y320" s="13"/>
      <c r="Z320" s="13"/>
    </row>
    <row r="321" spans="1:26" ht="15.75" customHeight="1" x14ac:dyDescent="0.2">
      <c r="A321" s="13"/>
      <c r="B321" s="13"/>
      <c r="C321" s="22"/>
      <c r="D321" s="13"/>
      <c r="E321" s="13"/>
      <c r="F321" s="13"/>
      <c r="G321" s="13"/>
      <c r="H321" s="13"/>
      <c r="I321" s="13"/>
      <c r="J321" s="13"/>
      <c r="K321" s="13"/>
      <c r="L321" s="13"/>
      <c r="M321" s="13"/>
      <c r="N321" s="13"/>
      <c r="O321" s="13"/>
      <c r="P321" s="13"/>
      <c r="Q321" s="13"/>
      <c r="R321" s="13"/>
      <c r="S321" s="13"/>
      <c r="T321" s="13"/>
      <c r="U321" s="13"/>
      <c r="V321" s="13"/>
      <c r="W321" s="13"/>
      <c r="X321" s="13"/>
      <c r="Y321" s="13"/>
      <c r="Z321" s="13"/>
    </row>
    <row r="322" spans="1:26" ht="15.75" customHeight="1" x14ac:dyDescent="0.2">
      <c r="A322" s="13"/>
      <c r="B322" s="13"/>
      <c r="C322" s="22"/>
      <c r="D322" s="13"/>
      <c r="E322" s="13"/>
      <c r="F322" s="13"/>
      <c r="G322" s="13"/>
      <c r="H322" s="13"/>
      <c r="I322" s="13"/>
      <c r="J322" s="13"/>
      <c r="K322" s="13"/>
      <c r="L322" s="13"/>
      <c r="M322" s="13"/>
      <c r="N322" s="13"/>
      <c r="O322" s="13"/>
      <c r="P322" s="13"/>
      <c r="Q322" s="13"/>
      <c r="R322" s="13"/>
      <c r="S322" s="13"/>
      <c r="T322" s="13"/>
      <c r="U322" s="13"/>
      <c r="V322" s="13"/>
      <c r="W322" s="13"/>
      <c r="X322" s="13"/>
      <c r="Y322" s="13"/>
      <c r="Z322" s="13"/>
    </row>
    <row r="323" spans="1:26" ht="15.75" customHeight="1" x14ac:dyDescent="0.2">
      <c r="A323" s="13"/>
      <c r="B323" s="13"/>
      <c r="C323" s="22"/>
      <c r="D323" s="13"/>
      <c r="E323" s="13"/>
      <c r="F323" s="13"/>
      <c r="G323" s="13"/>
      <c r="H323" s="13"/>
      <c r="I323" s="13"/>
      <c r="J323" s="13"/>
      <c r="K323" s="13"/>
      <c r="L323" s="13"/>
      <c r="M323" s="13"/>
      <c r="N323" s="13"/>
      <c r="O323" s="13"/>
      <c r="P323" s="13"/>
      <c r="Q323" s="13"/>
      <c r="R323" s="13"/>
      <c r="S323" s="13"/>
      <c r="T323" s="13"/>
      <c r="U323" s="13"/>
      <c r="V323" s="13"/>
      <c r="W323" s="13"/>
      <c r="X323" s="13"/>
      <c r="Y323" s="13"/>
      <c r="Z323" s="13"/>
    </row>
    <row r="324" spans="1:26" ht="15.75" customHeight="1" x14ac:dyDescent="0.2">
      <c r="A324" s="13"/>
      <c r="B324" s="13"/>
      <c r="C324" s="22"/>
      <c r="D324" s="13"/>
      <c r="E324" s="13"/>
      <c r="F324" s="13"/>
      <c r="G324" s="13"/>
      <c r="H324" s="13"/>
      <c r="I324" s="13"/>
      <c r="J324" s="13"/>
      <c r="K324" s="13"/>
      <c r="L324" s="13"/>
      <c r="M324" s="13"/>
      <c r="N324" s="13"/>
      <c r="O324" s="13"/>
      <c r="P324" s="13"/>
      <c r="Q324" s="13"/>
      <c r="R324" s="13"/>
      <c r="S324" s="13"/>
      <c r="T324" s="13"/>
      <c r="U324" s="13"/>
      <c r="V324" s="13"/>
      <c r="W324" s="13"/>
      <c r="X324" s="13"/>
      <c r="Y324" s="13"/>
      <c r="Z324" s="13"/>
    </row>
    <row r="325" spans="1:26" ht="15.75" customHeight="1" x14ac:dyDescent="0.2">
      <c r="A325" s="13"/>
      <c r="B325" s="13"/>
      <c r="C325" s="22"/>
      <c r="D325" s="13"/>
      <c r="E325" s="13"/>
      <c r="F325" s="13"/>
      <c r="G325" s="13"/>
      <c r="H325" s="13"/>
      <c r="I325" s="13"/>
      <c r="J325" s="13"/>
      <c r="K325" s="13"/>
      <c r="L325" s="13"/>
      <c r="M325" s="13"/>
      <c r="N325" s="13"/>
      <c r="O325" s="13"/>
      <c r="P325" s="13"/>
      <c r="Q325" s="13"/>
      <c r="R325" s="13"/>
      <c r="S325" s="13"/>
      <c r="T325" s="13"/>
      <c r="U325" s="13"/>
      <c r="V325" s="13"/>
      <c r="W325" s="13"/>
      <c r="X325" s="13"/>
      <c r="Y325" s="13"/>
      <c r="Z325" s="13"/>
    </row>
    <row r="326" spans="1:26" ht="15.75" customHeight="1" x14ac:dyDescent="0.2">
      <c r="A326" s="13"/>
      <c r="B326" s="13"/>
      <c r="C326" s="22"/>
      <c r="D326" s="13"/>
      <c r="E326" s="13"/>
      <c r="F326" s="13"/>
      <c r="G326" s="13"/>
      <c r="H326" s="13"/>
      <c r="I326" s="13"/>
      <c r="J326" s="13"/>
      <c r="K326" s="13"/>
      <c r="L326" s="13"/>
      <c r="M326" s="13"/>
      <c r="N326" s="13"/>
      <c r="O326" s="13"/>
      <c r="P326" s="13"/>
      <c r="Q326" s="13"/>
      <c r="R326" s="13"/>
      <c r="S326" s="13"/>
      <c r="T326" s="13"/>
      <c r="U326" s="13"/>
      <c r="V326" s="13"/>
      <c r="W326" s="13"/>
      <c r="X326" s="13"/>
      <c r="Y326" s="13"/>
      <c r="Z326" s="13"/>
    </row>
    <row r="327" spans="1:26" ht="15.75" customHeight="1" x14ac:dyDescent="0.2">
      <c r="A327" s="13"/>
      <c r="B327" s="13"/>
      <c r="C327" s="22"/>
      <c r="D327" s="13"/>
      <c r="E327" s="13"/>
      <c r="F327" s="13"/>
      <c r="G327" s="13"/>
      <c r="H327" s="13"/>
      <c r="I327" s="13"/>
      <c r="J327" s="13"/>
      <c r="K327" s="13"/>
      <c r="L327" s="13"/>
      <c r="M327" s="13"/>
      <c r="N327" s="13"/>
      <c r="O327" s="13"/>
      <c r="P327" s="13"/>
      <c r="Q327" s="13"/>
      <c r="R327" s="13"/>
      <c r="S327" s="13"/>
      <c r="T327" s="13"/>
      <c r="U327" s="13"/>
      <c r="V327" s="13"/>
      <c r="W327" s="13"/>
      <c r="X327" s="13"/>
      <c r="Y327" s="13"/>
      <c r="Z327" s="13"/>
    </row>
    <row r="328" spans="1:26" ht="15.75" customHeight="1" x14ac:dyDescent="0.2">
      <c r="A328" s="13"/>
      <c r="B328" s="13"/>
      <c r="C328" s="22"/>
      <c r="D328" s="13"/>
      <c r="E328" s="13"/>
      <c r="F328" s="13"/>
      <c r="G328" s="13"/>
      <c r="H328" s="13"/>
      <c r="I328" s="13"/>
      <c r="J328" s="13"/>
      <c r="K328" s="13"/>
      <c r="L328" s="13"/>
      <c r="M328" s="13"/>
      <c r="N328" s="13"/>
      <c r="O328" s="13"/>
      <c r="P328" s="13"/>
      <c r="Q328" s="13"/>
      <c r="R328" s="13"/>
      <c r="S328" s="13"/>
      <c r="T328" s="13"/>
      <c r="U328" s="13"/>
      <c r="V328" s="13"/>
      <c r="W328" s="13"/>
      <c r="X328" s="13"/>
      <c r="Y328" s="13"/>
      <c r="Z328" s="13"/>
    </row>
    <row r="329" spans="1:26" ht="15.75" customHeight="1" x14ac:dyDescent="0.2">
      <c r="A329" s="13"/>
      <c r="B329" s="13"/>
      <c r="C329" s="22"/>
      <c r="D329" s="13"/>
      <c r="E329" s="13"/>
      <c r="F329" s="13"/>
      <c r="G329" s="13"/>
      <c r="H329" s="13"/>
      <c r="I329" s="13"/>
      <c r="J329" s="13"/>
      <c r="K329" s="13"/>
      <c r="L329" s="13"/>
      <c r="M329" s="13"/>
      <c r="N329" s="13"/>
      <c r="O329" s="13"/>
      <c r="P329" s="13"/>
      <c r="Q329" s="13"/>
      <c r="R329" s="13"/>
      <c r="S329" s="13"/>
      <c r="T329" s="13"/>
      <c r="U329" s="13"/>
      <c r="V329" s="13"/>
      <c r="W329" s="13"/>
      <c r="X329" s="13"/>
      <c r="Y329" s="13"/>
      <c r="Z329" s="13"/>
    </row>
    <row r="330" spans="1:26" ht="15.75" customHeight="1" x14ac:dyDescent="0.2">
      <c r="A330" s="13"/>
      <c r="B330" s="13"/>
      <c r="C330" s="22"/>
      <c r="D330" s="13"/>
      <c r="E330" s="13"/>
      <c r="F330" s="13"/>
      <c r="G330" s="13"/>
      <c r="H330" s="13"/>
      <c r="I330" s="13"/>
      <c r="J330" s="13"/>
      <c r="K330" s="13"/>
      <c r="L330" s="13"/>
      <c r="M330" s="13"/>
      <c r="N330" s="13"/>
      <c r="O330" s="13"/>
      <c r="P330" s="13"/>
      <c r="Q330" s="13"/>
      <c r="R330" s="13"/>
      <c r="S330" s="13"/>
      <c r="T330" s="13"/>
      <c r="U330" s="13"/>
      <c r="V330" s="13"/>
      <c r="W330" s="13"/>
      <c r="X330" s="13"/>
      <c r="Y330" s="13"/>
      <c r="Z330" s="13"/>
    </row>
    <row r="331" spans="1:26" ht="15.75" customHeight="1" x14ac:dyDescent="0.2">
      <c r="A331" s="13"/>
      <c r="B331" s="13"/>
      <c r="C331" s="22"/>
      <c r="D331" s="13"/>
      <c r="E331" s="13"/>
      <c r="F331" s="13"/>
      <c r="G331" s="13"/>
      <c r="H331" s="13"/>
      <c r="I331" s="13"/>
      <c r="J331" s="13"/>
      <c r="K331" s="13"/>
      <c r="L331" s="13"/>
      <c r="M331" s="13"/>
      <c r="N331" s="13"/>
      <c r="O331" s="13"/>
      <c r="P331" s="13"/>
      <c r="Q331" s="13"/>
      <c r="R331" s="13"/>
      <c r="S331" s="13"/>
      <c r="T331" s="13"/>
      <c r="U331" s="13"/>
      <c r="V331" s="13"/>
      <c r="W331" s="13"/>
      <c r="X331" s="13"/>
      <c r="Y331" s="13"/>
      <c r="Z331" s="13"/>
    </row>
    <row r="332" spans="1:26" ht="15.75" customHeight="1" x14ac:dyDescent="0.2">
      <c r="A332" s="13"/>
      <c r="B332" s="13"/>
      <c r="C332" s="22"/>
      <c r="D332" s="13"/>
      <c r="E332" s="13"/>
      <c r="F332" s="13"/>
      <c r="G332" s="13"/>
      <c r="H332" s="13"/>
      <c r="I332" s="13"/>
      <c r="J332" s="13"/>
      <c r="K332" s="13"/>
      <c r="L332" s="13"/>
      <c r="M332" s="13"/>
      <c r="N332" s="13"/>
      <c r="O332" s="13"/>
      <c r="P332" s="13"/>
      <c r="Q332" s="13"/>
      <c r="R332" s="13"/>
      <c r="S332" s="13"/>
      <c r="T332" s="13"/>
      <c r="U332" s="13"/>
      <c r="V332" s="13"/>
      <c r="W332" s="13"/>
      <c r="X332" s="13"/>
      <c r="Y332" s="13"/>
      <c r="Z332" s="13"/>
    </row>
    <row r="333" spans="1:26" ht="15.75" customHeight="1" x14ac:dyDescent="0.2">
      <c r="A333" s="13"/>
      <c r="B333" s="13"/>
      <c r="C333" s="22"/>
      <c r="D333" s="13"/>
      <c r="E333" s="13"/>
      <c r="F333" s="13"/>
      <c r="G333" s="13"/>
      <c r="H333" s="13"/>
      <c r="I333" s="13"/>
      <c r="J333" s="13"/>
      <c r="K333" s="13"/>
      <c r="L333" s="13"/>
      <c r="M333" s="13"/>
      <c r="N333" s="13"/>
      <c r="O333" s="13"/>
      <c r="P333" s="13"/>
      <c r="Q333" s="13"/>
      <c r="R333" s="13"/>
      <c r="S333" s="13"/>
      <c r="T333" s="13"/>
      <c r="U333" s="13"/>
      <c r="V333" s="13"/>
      <c r="W333" s="13"/>
      <c r="X333" s="13"/>
      <c r="Y333" s="13"/>
      <c r="Z333" s="13"/>
    </row>
    <row r="334" spans="1:26" ht="15.75" customHeight="1" x14ac:dyDescent="0.2">
      <c r="A334" s="13"/>
      <c r="B334" s="13"/>
      <c r="C334" s="22"/>
      <c r="D334" s="13"/>
      <c r="E334" s="13"/>
      <c r="F334" s="13"/>
      <c r="G334" s="13"/>
      <c r="H334" s="13"/>
      <c r="I334" s="13"/>
      <c r="J334" s="13"/>
      <c r="K334" s="13"/>
      <c r="L334" s="13"/>
      <c r="M334" s="13"/>
      <c r="N334" s="13"/>
      <c r="O334" s="13"/>
      <c r="P334" s="13"/>
      <c r="Q334" s="13"/>
      <c r="R334" s="13"/>
      <c r="S334" s="13"/>
      <c r="T334" s="13"/>
      <c r="U334" s="13"/>
      <c r="V334" s="13"/>
      <c r="W334" s="13"/>
      <c r="X334" s="13"/>
      <c r="Y334" s="13"/>
      <c r="Z334" s="13"/>
    </row>
    <row r="335" spans="1:26" ht="15.75" customHeight="1" x14ac:dyDescent="0.2">
      <c r="A335" s="13"/>
      <c r="B335" s="13"/>
      <c r="C335" s="22"/>
      <c r="D335" s="13"/>
      <c r="E335" s="13"/>
      <c r="F335" s="13"/>
      <c r="G335" s="13"/>
      <c r="H335" s="13"/>
      <c r="I335" s="13"/>
      <c r="J335" s="13"/>
      <c r="K335" s="13"/>
      <c r="L335" s="13"/>
      <c r="M335" s="13"/>
      <c r="N335" s="13"/>
      <c r="O335" s="13"/>
      <c r="P335" s="13"/>
      <c r="Q335" s="13"/>
      <c r="R335" s="13"/>
      <c r="S335" s="13"/>
      <c r="T335" s="13"/>
      <c r="U335" s="13"/>
      <c r="V335" s="13"/>
      <c r="W335" s="13"/>
      <c r="X335" s="13"/>
      <c r="Y335" s="13"/>
      <c r="Z335" s="13"/>
    </row>
    <row r="336" spans="1:26" ht="15.75" customHeight="1" x14ac:dyDescent="0.2">
      <c r="A336" s="13"/>
      <c r="B336" s="13"/>
      <c r="C336" s="22"/>
      <c r="D336" s="13"/>
      <c r="E336" s="13"/>
      <c r="F336" s="13"/>
      <c r="G336" s="13"/>
      <c r="H336" s="13"/>
      <c r="I336" s="13"/>
      <c r="J336" s="13"/>
      <c r="K336" s="13"/>
      <c r="L336" s="13"/>
      <c r="M336" s="13"/>
      <c r="N336" s="13"/>
      <c r="O336" s="13"/>
      <c r="P336" s="13"/>
      <c r="Q336" s="13"/>
      <c r="R336" s="13"/>
      <c r="S336" s="13"/>
      <c r="T336" s="13"/>
      <c r="U336" s="13"/>
      <c r="V336" s="13"/>
      <c r="W336" s="13"/>
      <c r="X336" s="13"/>
      <c r="Y336" s="13"/>
      <c r="Z336" s="13"/>
    </row>
    <row r="337" spans="1:26" ht="15.75" customHeight="1" x14ac:dyDescent="0.2">
      <c r="A337" s="13"/>
      <c r="B337" s="13"/>
      <c r="C337" s="22"/>
      <c r="D337" s="13"/>
      <c r="E337" s="13"/>
      <c r="F337" s="13"/>
      <c r="G337" s="13"/>
      <c r="H337" s="13"/>
      <c r="I337" s="13"/>
      <c r="J337" s="13"/>
      <c r="K337" s="13"/>
      <c r="L337" s="13"/>
      <c r="M337" s="13"/>
      <c r="N337" s="13"/>
      <c r="O337" s="13"/>
      <c r="P337" s="13"/>
      <c r="Q337" s="13"/>
      <c r="R337" s="13"/>
      <c r="S337" s="13"/>
      <c r="T337" s="13"/>
      <c r="U337" s="13"/>
      <c r="V337" s="13"/>
      <c r="W337" s="13"/>
      <c r="X337" s="13"/>
      <c r="Y337" s="13"/>
      <c r="Z337" s="13"/>
    </row>
    <row r="338" spans="1:26" ht="15.75" customHeight="1" x14ac:dyDescent="0.2">
      <c r="A338" s="13"/>
      <c r="B338" s="13"/>
      <c r="C338" s="22"/>
      <c r="D338" s="13"/>
      <c r="E338" s="13"/>
      <c r="F338" s="13"/>
      <c r="G338" s="13"/>
      <c r="H338" s="13"/>
      <c r="I338" s="13"/>
      <c r="J338" s="13"/>
      <c r="K338" s="13"/>
      <c r="L338" s="13"/>
      <c r="M338" s="13"/>
      <c r="N338" s="13"/>
      <c r="O338" s="13"/>
      <c r="P338" s="13"/>
      <c r="Q338" s="13"/>
      <c r="R338" s="13"/>
      <c r="S338" s="13"/>
      <c r="T338" s="13"/>
      <c r="U338" s="13"/>
      <c r="V338" s="13"/>
      <c r="W338" s="13"/>
      <c r="X338" s="13"/>
      <c r="Y338" s="13"/>
      <c r="Z338" s="13"/>
    </row>
    <row r="339" spans="1:26" ht="15.75" customHeight="1" x14ac:dyDescent="0.2">
      <c r="A339" s="13"/>
      <c r="B339" s="13"/>
      <c r="C339" s="22"/>
      <c r="D339" s="13"/>
      <c r="E339" s="13"/>
      <c r="F339" s="13"/>
      <c r="G339" s="13"/>
      <c r="H339" s="13"/>
      <c r="I339" s="13"/>
      <c r="J339" s="13"/>
      <c r="K339" s="13"/>
      <c r="L339" s="13"/>
      <c r="M339" s="13"/>
      <c r="N339" s="13"/>
      <c r="O339" s="13"/>
      <c r="P339" s="13"/>
      <c r="Q339" s="13"/>
      <c r="R339" s="13"/>
      <c r="S339" s="13"/>
      <c r="T339" s="13"/>
      <c r="U339" s="13"/>
      <c r="V339" s="13"/>
      <c r="W339" s="13"/>
      <c r="X339" s="13"/>
      <c r="Y339" s="13"/>
      <c r="Z339" s="13"/>
    </row>
    <row r="340" spans="1:26" ht="15.75" customHeight="1" x14ac:dyDescent="0.2">
      <c r="A340" s="13"/>
      <c r="B340" s="13"/>
      <c r="C340" s="22"/>
      <c r="D340" s="13"/>
      <c r="E340" s="13"/>
      <c r="F340" s="13"/>
      <c r="G340" s="13"/>
      <c r="H340" s="13"/>
      <c r="I340" s="13"/>
      <c r="J340" s="13"/>
      <c r="K340" s="13"/>
      <c r="L340" s="13"/>
      <c r="M340" s="13"/>
      <c r="N340" s="13"/>
      <c r="O340" s="13"/>
      <c r="P340" s="13"/>
      <c r="Q340" s="13"/>
      <c r="R340" s="13"/>
      <c r="S340" s="13"/>
      <c r="T340" s="13"/>
      <c r="U340" s="13"/>
      <c r="V340" s="13"/>
      <c r="W340" s="13"/>
      <c r="X340" s="13"/>
      <c r="Y340" s="13"/>
      <c r="Z340" s="13"/>
    </row>
    <row r="341" spans="1:26" ht="15.75" customHeight="1" x14ac:dyDescent="0.2">
      <c r="A341" s="13"/>
      <c r="B341" s="13"/>
      <c r="C341" s="22"/>
      <c r="D341" s="13"/>
      <c r="E341" s="13"/>
      <c r="F341" s="13"/>
      <c r="G341" s="13"/>
      <c r="H341" s="13"/>
      <c r="I341" s="13"/>
      <c r="J341" s="13"/>
      <c r="K341" s="13"/>
      <c r="L341" s="13"/>
      <c r="M341" s="13"/>
      <c r="N341" s="13"/>
      <c r="O341" s="13"/>
      <c r="P341" s="13"/>
      <c r="Q341" s="13"/>
      <c r="R341" s="13"/>
      <c r="S341" s="13"/>
      <c r="T341" s="13"/>
      <c r="U341" s="13"/>
      <c r="V341" s="13"/>
      <c r="W341" s="13"/>
      <c r="X341" s="13"/>
      <c r="Y341" s="13"/>
      <c r="Z341" s="13"/>
    </row>
    <row r="342" spans="1:26" ht="15.75" customHeight="1" x14ac:dyDescent="0.2">
      <c r="A342" s="13"/>
      <c r="B342" s="13"/>
      <c r="C342" s="22"/>
      <c r="D342" s="13"/>
      <c r="E342" s="13"/>
      <c r="F342" s="13"/>
      <c r="G342" s="13"/>
      <c r="H342" s="13"/>
      <c r="I342" s="13"/>
      <c r="J342" s="13"/>
      <c r="K342" s="13"/>
      <c r="L342" s="13"/>
      <c r="M342" s="13"/>
      <c r="N342" s="13"/>
      <c r="O342" s="13"/>
      <c r="P342" s="13"/>
      <c r="Q342" s="13"/>
      <c r="R342" s="13"/>
      <c r="S342" s="13"/>
      <c r="T342" s="13"/>
      <c r="U342" s="13"/>
      <c r="V342" s="13"/>
      <c r="W342" s="13"/>
      <c r="X342" s="13"/>
      <c r="Y342" s="13"/>
      <c r="Z342" s="13"/>
    </row>
    <row r="343" spans="1:26" ht="15.75" customHeight="1" x14ac:dyDescent="0.2">
      <c r="A343" s="13"/>
      <c r="B343" s="13"/>
      <c r="C343" s="22"/>
      <c r="D343" s="13"/>
      <c r="E343" s="13"/>
      <c r="F343" s="13"/>
      <c r="G343" s="13"/>
      <c r="H343" s="13"/>
      <c r="I343" s="13"/>
      <c r="J343" s="13"/>
      <c r="K343" s="13"/>
      <c r="L343" s="13"/>
      <c r="M343" s="13"/>
      <c r="N343" s="13"/>
      <c r="O343" s="13"/>
      <c r="P343" s="13"/>
      <c r="Q343" s="13"/>
      <c r="R343" s="13"/>
      <c r="S343" s="13"/>
      <c r="T343" s="13"/>
      <c r="U343" s="13"/>
      <c r="V343" s="13"/>
      <c r="W343" s="13"/>
      <c r="X343" s="13"/>
      <c r="Y343" s="13"/>
      <c r="Z343" s="13"/>
    </row>
    <row r="344" spans="1:26" ht="15.75" customHeight="1" x14ac:dyDescent="0.2">
      <c r="A344" s="13"/>
      <c r="B344" s="13"/>
      <c r="C344" s="22"/>
      <c r="D344" s="13"/>
      <c r="E344" s="13"/>
      <c r="F344" s="13"/>
      <c r="G344" s="13"/>
      <c r="H344" s="13"/>
      <c r="I344" s="13"/>
      <c r="J344" s="13"/>
      <c r="K344" s="13"/>
      <c r="L344" s="13"/>
      <c r="M344" s="13"/>
      <c r="N344" s="13"/>
      <c r="O344" s="13"/>
      <c r="P344" s="13"/>
      <c r="Q344" s="13"/>
      <c r="R344" s="13"/>
      <c r="S344" s="13"/>
      <c r="T344" s="13"/>
      <c r="U344" s="13"/>
      <c r="V344" s="13"/>
      <c r="W344" s="13"/>
      <c r="X344" s="13"/>
      <c r="Y344" s="13"/>
      <c r="Z344" s="13"/>
    </row>
    <row r="345" spans="1:26" ht="15.75" customHeight="1" x14ac:dyDescent="0.2"/>
    <row r="346" spans="1:26" ht="15.75" customHeight="1" x14ac:dyDescent="0.2"/>
    <row r="347" spans="1:26" ht="15.75" customHeight="1" x14ac:dyDescent="0.2"/>
    <row r="348" spans="1:26" ht="15.75" customHeight="1" x14ac:dyDescent="0.2"/>
    <row r="349" spans="1:26" ht="15.75" customHeight="1" x14ac:dyDescent="0.2"/>
    <row r="350" spans="1:26" ht="15.75" customHeight="1" x14ac:dyDescent="0.2"/>
    <row r="351" spans="1:26" ht="15.75" customHeight="1" x14ac:dyDescent="0.2"/>
    <row r="352" spans="1:26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</sheetData>
  <mergeCells count="63">
    <mergeCell ref="A144:L144"/>
    <mergeCell ref="A138:L138"/>
    <mergeCell ref="A139:L139"/>
    <mergeCell ref="A140:L140"/>
    <mergeCell ref="A141:L141"/>
    <mergeCell ref="A142:L142"/>
    <mergeCell ref="A143:L143"/>
    <mergeCell ref="A122:L122"/>
    <mergeCell ref="A123:L123"/>
    <mergeCell ref="A124:L124"/>
    <mergeCell ref="A137:L137"/>
    <mergeCell ref="A126:L126"/>
    <mergeCell ref="A127:L127"/>
    <mergeCell ref="A128:L128"/>
    <mergeCell ref="A129:L129"/>
    <mergeCell ref="A130:L130"/>
    <mergeCell ref="A131:L131"/>
    <mergeCell ref="A132:L132"/>
    <mergeCell ref="A133:L133"/>
    <mergeCell ref="A134:L134"/>
    <mergeCell ref="A135:L135"/>
    <mergeCell ref="A136:L136"/>
    <mergeCell ref="A125:L125"/>
    <mergeCell ref="Y6:Y7"/>
    <mergeCell ref="A115:L115"/>
    <mergeCell ref="A116:L116"/>
    <mergeCell ref="A117:L117"/>
    <mergeCell ref="A118:L118"/>
    <mergeCell ref="V6:W6"/>
    <mergeCell ref="X6:X7"/>
    <mergeCell ref="R6:R7"/>
    <mergeCell ref="S6:S7"/>
    <mergeCell ref="T6:U6"/>
    <mergeCell ref="I6:J6"/>
    <mergeCell ref="M6:M7"/>
    <mergeCell ref="A120:L120"/>
    <mergeCell ref="A121:L121"/>
    <mergeCell ref="F6:F7"/>
    <mergeCell ref="G6:G7"/>
    <mergeCell ref="H6:H7"/>
    <mergeCell ref="K6:L6"/>
    <mergeCell ref="A6:A7"/>
    <mergeCell ref="B6:B7"/>
    <mergeCell ref="C6:C7"/>
    <mergeCell ref="D6:D7"/>
    <mergeCell ref="E6:E7"/>
    <mergeCell ref="A119:L119"/>
    <mergeCell ref="F5:L5"/>
    <mergeCell ref="M5:S5"/>
    <mergeCell ref="T5:Y5"/>
    <mergeCell ref="A1:A3"/>
    <mergeCell ref="B1:AA1"/>
    <mergeCell ref="B2:AA2"/>
    <mergeCell ref="B3:AA3"/>
    <mergeCell ref="C4:AA4"/>
    <mergeCell ref="A5:B5"/>
    <mergeCell ref="C5:E5"/>
    <mergeCell ref="Z5:Z7"/>
    <mergeCell ref="AA5:AA7"/>
    <mergeCell ref="N6:N7"/>
    <mergeCell ref="O6:O7"/>
    <mergeCell ref="P6:P7"/>
    <mergeCell ref="Q6:Q7"/>
  </mergeCells>
  <conditionalFormatting sqref="AD1:AD3">
    <cfRule type="notContainsBlanks" dxfId="6" priority="1">
      <formula>LEN(TRIM(AD1))&gt;0</formula>
    </cfRule>
  </conditionalFormatting>
  <dataValidations count="6">
    <dataValidation type="list" allowBlank="1" sqref="P19:P36" xr:uid="{00000000-0002-0000-0500-000000000000}">
      <formula1>$AD$10:$AD$12</formula1>
    </dataValidation>
    <dataValidation type="list" allowBlank="1" sqref="P8:P13 P37:P106" xr:uid="{00000000-0002-0000-0500-000001000000}">
      <formula1>$AD$8:$AD$10</formula1>
    </dataValidation>
    <dataValidation type="list" allowBlank="1" sqref="P14:P18" xr:uid="{00000000-0002-0000-0500-000002000000}">
      <formula1>$AD$8:$AD$9</formula1>
    </dataValidation>
    <dataValidation type="list" allowBlank="1" sqref="P107:P113" xr:uid="{00000000-0002-0000-0500-000003000000}">
      <formula1>$AD$8:$AD$17</formula1>
      <formula2>0</formula2>
    </dataValidation>
    <dataValidation type="list" allowBlank="1" sqref="H107:H113" xr:uid="{00000000-0002-0000-0500-000004000000}">
      <formula1>"SERVIÇO,CURSO,EVENTO,REUNIÃO,OUTROS"</formula1>
      <formula2>0</formula2>
    </dataValidation>
    <dataValidation type="list" allowBlank="1" sqref="H8:H106" xr:uid="{00000000-0002-0000-0500-000005000000}">
      <formula1>"SERVIÇO,CURSO,EVENTO,REUNIÃO,OUTROS"</formula1>
    </dataValidation>
  </dataValidations>
  <pageMargins left="0.51180555555555496" right="0.51180555555555496" top="0.78749999999999998" bottom="0.78749999999999998" header="0" footer="0"/>
  <pageSetup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E990"/>
  <sheetViews>
    <sheetView zoomScaleNormal="100" workbookViewId="0">
      <pane xSplit="3" ySplit="7" topLeftCell="T95" activePane="bottomRight" state="frozen"/>
      <selection activeCell="E11" sqref="E11"/>
      <selection pane="topRight" activeCell="E11" sqref="E11"/>
      <selection pane="bottomLeft" activeCell="E11" sqref="E11"/>
      <selection pane="bottomRight" activeCell="A4" sqref="A4"/>
    </sheetView>
  </sheetViews>
  <sheetFormatPr defaultColWidth="12.625" defaultRowHeight="15" customHeight="1" x14ac:dyDescent="0.2"/>
  <cols>
    <col min="1" max="1" width="18.125" customWidth="1"/>
    <col min="2" max="2" width="15.625" customWidth="1"/>
    <col min="3" max="3" width="40.625" style="23" customWidth="1"/>
    <col min="4" max="4" width="14" customWidth="1"/>
    <col min="5" max="5" width="19.125" bestFit="1" customWidth="1"/>
    <col min="6" max="6" width="51" customWidth="1"/>
    <col min="7" max="7" width="16.875" bestFit="1" customWidth="1"/>
    <col min="8" max="8" width="9.125" bestFit="1" customWidth="1"/>
    <col min="9" max="9" width="7.125" bestFit="1" customWidth="1"/>
    <col min="10" max="10" width="12.625" bestFit="1" customWidth="1"/>
    <col min="11" max="11" width="7.125" bestFit="1" customWidth="1"/>
    <col min="12" max="12" width="38.75" bestFit="1" customWidth="1"/>
    <col min="13" max="13" width="13.125" customWidth="1"/>
    <col min="14" max="14" width="15.625" customWidth="1"/>
    <col min="15" max="15" width="21.75" customWidth="1"/>
    <col min="16" max="16" width="18" customWidth="1"/>
    <col min="17" max="17" width="15.875" bestFit="1" customWidth="1"/>
    <col min="18" max="18" width="19.125" bestFit="1" customWidth="1"/>
    <col min="19" max="19" width="17.5" customWidth="1"/>
    <col min="20" max="20" width="15.5" customWidth="1"/>
    <col min="21" max="21" width="14.75" customWidth="1"/>
    <col min="22" max="22" width="13.125" customWidth="1"/>
    <col min="23" max="23" width="17.25" customWidth="1"/>
    <col min="24" max="24" width="17.5" customWidth="1"/>
    <col min="25" max="25" width="18" customWidth="1"/>
    <col min="26" max="26" width="19.375" customWidth="1"/>
    <col min="27" max="27" width="15.875" customWidth="1"/>
    <col min="28" max="29" width="13.125" customWidth="1"/>
  </cols>
  <sheetData>
    <row r="1" spans="1:31" ht="21" x14ac:dyDescent="0.35">
      <c r="A1" s="567"/>
      <c r="B1" s="569" t="s">
        <v>0</v>
      </c>
      <c r="C1" s="570"/>
      <c r="D1" s="570"/>
      <c r="E1" s="570"/>
      <c r="F1" s="570"/>
      <c r="G1" s="570"/>
      <c r="H1" s="570"/>
      <c r="I1" s="570"/>
      <c r="J1" s="570"/>
      <c r="K1" s="570"/>
      <c r="L1" s="570"/>
      <c r="M1" s="570"/>
      <c r="N1" s="570"/>
      <c r="O1" s="570"/>
      <c r="P1" s="570"/>
      <c r="Q1" s="570"/>
      <c r="R1" s="570"/>
      <c r="S1" s="570"/>
      <c r="T1" s="570"/>
      <c r="U1" s="570"/>
      <c r="V1" s="570"/>
      <c r="W1" s="570"/>
      <c r="X1" s="570"/>
      <c r="Y1" s="570"/>
      <c r="Z1" s="570"/>
      <c r="AA1" s="571"/>
      <c r="AB1" s="1"/>
      <c r="AC1" s="1"/>
      <c r="AD1" s="17" t="s">
        <v>46</v>
      </c>
    </row>
    <row r="2" spans="1:31" ht="21" x14ac:dyDescent="0.35">
      <c r="A2" s="568"/>
      <c r="B2" s="569" t="s">
        <v>73</v>
      </c>
      <c r="C2" s="569"/>
      <c r="D2" s="569"/>
      <c r="E2" s="569"/>
      <c r="F2" s="569"/>
      <c r="G2" s="569"/>
      <c r="H2" s="569"/>
      <c r="I2" s="569"/>
      <c r="J2" s="569"/>
      <c r="K2" s="569"/>
      <c r="L2" s="569"/>
      <c r="M2" s="569"/>
      <c r="N2" s="569"/>
      <c r="O2" s="569"/>
      <c r="P2" s="569"/>
      <c r="Q2" s="569"/>
      <c r="R2" s="569"/>
      <c r="S2" s="569"/>
      <c r="T2" s="569"/>
      <c r="U2" s="569"/>
      <c r="V2" s="569"/>
      <c r="W2" s="569"/>
      <c r="X2" s="569"/>
      <c r="Y2" s="569"/>
      <c r="Z2" s="569"/>
      <c r="AA2" s="569"/>
      <c r="AB2" s="1"/>
      <c r="AC2" s="1"/>
      <c r="AD2" s="17" t="s">
        <v>47</v>
      </c>
    </row>
    <row r="3" spans="1:31" ht="21" x14ac:dyDescent="0.35">
      <c r="A3" s="568"/>
      <c r="B3" s="569" t="s">
        <v>71</v>
      </c>
      <c r="C3" s="570"/>
      <c r="D3" s="570"/>
      <c r="E3" s="570"/>
      <c r="F3" s="570"/>
      <c r="G3" s="570"/>
      <c r="H3" s="570"/>
      <c r="I3" s="570"/>
      <c r="J3" s="570"/>
      <c r="K3" s="570"/>
      <c r="L3" s="570"/>
      <c r="M3" s="570"/>
      <c r="N3" s="570"/>
      <c r="O3" s="570"/>
      <c r="P3" s="570"/>
      <c r="Q3" s="570"/>
      <c r="R3" s="570"/>
      <c r="S3" s="570"/>
      <c r="T3" s="570"/>
      <c r="U3" s="570"/>
      <c r="V3" s="570"/>
      <c r="W3" s="570"/>
      <c r="X3" s="570"/>
      <c r="Y3" s="570"/>
      <c r="Z3" s="570"/>
      <c r="AA3" s="571"/>
      <c r="AB3" s="2"/>
      <c r="AC3" s="2"/>
      <c r="AD3" s="17" t="s">
        <v>48</v>
      </c>
    </row>
    <row r="4" spans="1:31" ht="15" customHeight="1" x14ac:dyDescent="0.25">
      <c r="A4" s="3" t="s">
        <v>1295</v>
      </c>
      <c r="B4" s="4"/>
      <c r="C4" s="572" t="s">
        <v>1</v>
      </c>
      <c r="D4" s="573"/>
      <c r="E4" s="573"/>
      <c r="F4" s="573"/>
      <c r="G4" s="573"/>
      <c r="H4" s="573"/>
      <c r="I4" s="573"/>
      <c r="J4" s="573"/>
      <c r="K4" s="573"/>
      <c r="L4" s="573"/>
      <c r="M4" s="573"/>
      <c r="N4" s="573"/>
      <c r="O4" s="573"/>
      <c r="P4" s="573"/>
      <c r="Q4" s="573"/>
      <c r="R4" s="573"/>
      <c r="S4" s="573"/>
      <c r="T4" s="573"/>
      <c r="U4" s="573"/>
      <c r="V4" s="573"/>
      <c r="W4" s="573"/>
      <c r="X4" s="573"/>
      <c r="Y4" s="573"/>
      <c r="Z4" s="573"/>
      <c r="AA4" s="574"/>
      <c r="AB4" s="2"/>
      <c r="AC4" s="2"/>
    </row>
    <row r="5" spans="1:31" ht="15.75" customHeight="1" x14ac:dyDescent="0.2">
      <c r="A5" s="578" t="s">
        <v>2</v>
      </c>
      <c r="B5" s="580"/>
      <c r="C5" s="578" t="s">
        <v>3</v>
      </c>
      <c r="D5" s="579"/>
      <c r="E5" s="580"/>
      <c r="F5" s="578" t="s">
        <v>4</v>
      </c>
      <c r="G5" s="579"/>
      <c r="H5" s="579"/>
      <c r="I5" s="579"/>
      <c r="J5" s="579"/>
      <c r="K5" s="579"/>
      <c r="L5" s="579"/>
      <c r="M5" s="578" t="s">
        <v>5</v>
      </c>
      <c r="N5" s="579"/>
      <c r="O5" s="579"/>
      <c r="P5" s="579"/>
      <c r="Q5" s="579"/>
      <c r="R5" s="579"/>
      <c r="S5" s="580"/>
      <c r="T5" s="578" t="s">
        <v>6</v>
      </c>
      <c r="U5" s="579"/>
      <c r="V5" s="579"/>
      <c r="W5" s="579"/>
      <c r="X5" s="579"/>
      <c r="Y5" s="580"/>
      <c r="Z5" s="575" t="s">
        <v>24</v>
      </c>
      <c r="AA5" s="575" t="s">
        <v>25</v>
      </c>
      <c r="AB5" s="5"/>
      <c r="AC5" s="5"/>
      <c r="AD5" s="5"/>
    </row>
    <row r="6" spans="1:31" ht="15.75" customHeight="1" x14ac:dyDescent="0.2">
      <c r="A6" s="575" t="s">
        <v>7</v>
      </c>
      <c r="B6" s="575" t="s">
        <v>8</v>
      </c>
      <c r="C6" s="575" t="s">
        <v>9</v>
      </c>
      <c r="D6" s="575" t="s">
        <v>10</v>
      </c>
      <c r="E6" s="575" t="s">
        <v>11</v>
      </c>
      <c r="F6" s="575" t="s">
        <v>26</v>
      </c>
      <c r="G6" s="575" t="s">
        <v>27</v>
      </c>
      <c r="H6" s="575" t="s">
        <v>28</v>
      </c>
      <c r="I6" s="578" t="s">
        <v>12</v>
      </c>
      <c r="J6" s="580"/>
      <c r="K6" s="582" t="s">
        <v>13</v>
      </c>
      <c r="L6" s="580"/>
      <c r="M6" s="575" t="s">
        <v>29</v>
      </c>
      <c r="N6" s="575" t="s">
        <v>30</v>
      </c>
      <c r="O6" s="575" t="s">
        <v>31</v>
      </c>
      <c r="P6" s="575" t="s">
        <v>32</v>
      </c>
      <c r="Q6" s="581" t="s">
        <v>33</v>
      </c>
      <c r="R6" s="581" t="s">
        <v>34</v>
      </c>
      <c r="S6" s="581" t="s">
        <v>35</v>
      </c>
      <c r="T6" s="582" t="s">
        <v>14</v>
      </c>
      <c r="U6" s="580"/>
      <c r="V6" s="582" t="s">
        <v>15</v>
      </c>
      <c r="W6" s="580"/>
      <c r="X6" s="575" t="s">
        <v>36</v>
      </c>
      <c r="Y6" s="581" t="s">
        <v>37</v>
      </c>
      <c r="Z6" s="576"/>
      <c r="AA6" s="576"/>
      <c r="AB6" s="5"/>
      <c r="AC6" s="5"/>
      <c r="AD6" s="5"/>
      <c r="AE6" s="5"/>
    </row>
    <row r="7" spans="1:31" ht="30" x14ac:dyDescent="0.2">
      <c r="A7" s="577"/>
      <c r="B7" s="577"/>
      <c r="C7" s="597"/>
      <c r="D7" s="577"/>
      <c r="E7" s="577"/>
      <c r="F7" s="577"/>
      <c r="G7" s="577"/>
      <c r="H7" s="577"/>
      <c r="I7" s="15" t="s">
        <v>38</v>
      </c>
      <c r="J7" s="15" t="s">
        <v>39</v>
      </c>
      <c r="K7" s="15" t="s">
        <v>40</v>
      </c>
      <c r="L7" s="16" t="s">
        <v>41</v>
      </c>
      <c r="M7" s="577"/>
      <c r="N7" s="577"/>
      <c r="O7" s="577"/>
      <c r="P7" s="577"/>
      <c r="Q7" s="577"/>
      <c r="R7" s="577"/>
      <c r="S7" s="577"/>
      <c r="T7" s="15" t="s">
        <v>42</v>
      </c>
      <c r="U7" s="16" t="s">
        <v>43</v>
      </c>
      <c r="V7" s="15" t="s">
        <v>44</v>
      </c>
      <c r="W7" s="16" t="s">
        <v>45</v>
      </c>
      <c r="X7" s="577"/>
      <c r="Y7" s="577"/>
      <c r="Z7" s="577"/>
      <c r="AA7" s="577"/>
      <c r="AB7" s="5"/>
      <c r="AC7" s="5"/>
      <c r="AD7" s="5"/>
      <c r="AE7" s="5"/>
    </row>
    <row r="8" spans="1:31" ht="42.75" x14ac:dyDescent="0.2">
      <c r="A8" s="6" t="s">
        <v>329</v>
      </c>
      <c r="B8" s="6" t="s">
        <v>329</v>
      </c>
      <c r="C8" s="113" t="s">
        <v>549</v>
      </c>
      <c r="D8" s="6" t="s">
        <v>550</v>
      </c>
      <c r="E8" s="6" t="s">
        <v>579</v>
      </c>
      <c r="F8" s="20" t="s">
        <v>580</v>
      </c>
      <c r="G8" s="27"/>
      <c r="H8" s="6"/>
      <c r="I8" s="20" t="s">
        <v>78</v>
      </c>
      <c r="J8" s="85" t="s">
        <v>79</v>
      </c>
      <c r="K8" s="20" t="s">
        <v>495</v>
      </c>
      <c r="L8" s="45" t="s">
        <v>507</v>
      </c>
      <c r="M8" s="9">
        <v>45130</v>
      </c>
      <c r="N8" s="9">
        <v>45135</v>
      </c>
      <c r="O8" s="10"/>
      <c r="P8" s="33"/>
      <c r="Q8" s="33">
        <v>0</v>
      </c>
      <c r="R8" s="33">
        <v>0</v>
      </c>
      <c r="S8" s="34">
        <f t="shared" ref="S8" si="0">Q8+R8</f>
        <v>0</v>
      </c>
      <c r="T8" s="6">
        <v>5</v>
      </c>
      <c r="U8" s="33">
        <v>791.62</v>
      </c>
      <c r="V8" s="6">
        <v>1</v>
      </c>
      <c r="W8" s="33">
        <v>263.87</v>
      </c>
      <c r="X8" s="6">
        <v>0</v>
      </c>
      <c r="Y8" s="34">
        <f>(T8*U8)+(V8*W8)</f>
        <v>4221.97</v>
      </c>
      <c r="Z8" s="131">
        <f t="shared" ref="Z8:Z40" si="1">S9+Y9</f>
        <v>527.74</v>
      </c>
      <c r="AA8" s="20" t="s">
        <v>81</v>
      </c>
      <c r="AB8" s="5"/>
      <c r="AC8" s="5"/>
      <c r="AE8" s="5"/>
    </row>
    <row r="9" spans="1:31" ht="28.5" x14ac:dyDescent="0.2">
      <c r="A9" s="117" t="s">
        <v>329</v>
      </c>
      <c r="B9" s="87" t="s">
        <v>330</v>
      </c>
      <c r="C9" s="126" t="s">
        <v>232</v>
      </c>
      <c r="D9" s="20" t="s">
        <v>233</v>
      </c>
      <c r="E9" s="112" t="s">
        <v>76</v>
      </c>
      <c r="F9" s="118" t="s">
        <v>92</v>
      </c>
      <c r="G9" s="128"/>
      <c r="H9" s="20"/>
      <c r="I9" s="20" t="s">
        <v>78</v>
      </c>
      <c r="J9" s="85" t="s">
        <v>79</v>
      </c>
      <c r="K9" s="20" t="s">
        <v>78</v>
      </c>
      <c r="L9" s="45" t="s">
        <v>317</v>
      </c>
      <c r="M9" s="59">
        <v>45126</v>
      </c>
      <c r="N9" s="59">
        <v>45132</v>
      </c>
      <c r="O9" s="129"/>
      <c r="P9" s="130"/>
      <c r="Q9" s="130">
        <v>0</v>
      </c>
      <c r="R9" s="130">
        <v>0</v>
      </c>
      <c r="S9" s="131">
        <f t="shared" ref="S9:S40" si="2">Q9+R9</f>
        <v>0</v>
      </c>
      <c r="T9" s="20">
        <v>0</v>
      </c>
      <c r="U9" s="130">
        <v>0</v>
      </c>
      <c r="V9" s="20">
        <v>2</v>
      </c>
      <c r="W9" s="130">
        <v>263.87</v>
      </c>
      <c r="X9" s="132">
        <v>1</v>
      </c>
      <c r="Y9" s="131">
        <f t="shared" ref="Y9:Y70" si="3">(T9*U9)+(V9*W9)</f>
        <v>527.74</v>
      </c>
      <c r="Z9" s="131">
        <f t="shared" si="1"/>
        <v>263.87</v>
      </c>
      <c r="AA9" s="20" t="s">
        <v>81</v>
      </c>
      <c r="AB9" s="5"/>
      <c r="AC9" s="5"/>
    </row>
    <row r="10" spans="1:31" ht="28.5" x14ac:dyDescent="0.2">
      <c r="A10" s="117" t="s">
        <v>329</v>
      </c>
      <c r="B10" s="87" t="s">
        <v>330</v>
      </c>
      <c r="C10" s="114" t="s">
        <v>307</v>
      </c>
      <c r="D10" s="20" t="s">
        <v>308</v>
      </c>
      <c r="E10" s="112" t="s">
        <v>76</v>
      </c>
      <c r="F10" s="118" t="s">
        <v>92</v>
      </c>
      <c r="G10" s="128"/>
      <c r="H10" s="20"/>
      <c r="I10" s="20" t="s">
        <v>78</v>
      </c>
      <c r="J10" s="85" t="s">
        <v>79</v>
      </c>
      <c r="K10" s="20" t="s">
        <v>78</v>
      </c>
      <c r="L10" s="45" t="s">
        <v>129</v>
      </c>
      <c r="M10" s="59">
        <v>45113</v>
      </c>
      <c r="N10" s="59">
        <v>45113</v>
      </c>
      <c r="O10" s="129"/>
      <c r="P10" s="130"/>
      <c r="Q10" s="130">
        <v>0</v>
      </c>
      <c r="R10" s="130">
        <v>0</v>
      </c>
      <c r="S10" s="131">
        <f t="shared" si="2"/>
        <v>0</v>
      </c>
      <c r="T10" s="20">
        <v>0</v>
      </c>
      <c r="U10" s="130">
        <v>0</v>
      </c>
      <c r="V10" s="20">
        <v>1</v>
      </c>
      <c r="W10" s="130">
        <v>263.87</v>
      </c>
      <c r="X10" s="132">
        <v>0.5</v>
      </c>
      <c r="Y10" s="131">
        <f t="shared" si="3"/>
        <v>263.87</v>
      </c>
      <c r="Z10" s="131">
        <f t="shared" si="1"/>
        <v>263.87</v>
      </c>
      <c r="AA10" s="20" t="s">
        <v>81</v>
      </c>
      <c r="AB10" s="13"/>
      <c r="AC10" s="13"/>
    </row>
    <row r="11" spans="1:31" ht="28.5" x14ac:dyDescent="0.2">
      <c r="A11" s="117" t="s">
        <v>329</v>
      </c>
      <c r="B11" s="87" t="s">
        <v>330</v>
      </c>
      <c r="C11" s="114" t="s">
        <v>332</v>
      </c>
      <c r="D11" s="20" t="s">
        <v>333</v>
      </c>
      <c r="E11" s="112" t="s">
        <v>76</v>
      </c>
      <c r="F11" s="118" t="s">
        <v>92</v>
      </c>
      <c r="G11" s="128"/>
      <c r="H11" s="20"/>
      <c r="I11" s="20" t="s">
        <v>78</v>
      </c>
      <c r="J11" s="85" t="s">
        <v>79</v>
      </c>
      <c r="K11" s="20" t="s">
        <v>78</v>
      </c>
      <c r="L11" s="45" t="s">
        <v>129</v>
      </c>
      <c r="M11" s="59">
        <v>45113</v>
      </c>
      <c r="N11" s="59">
        <v>45113</v>
      </c>
      <c r="O11" s="129"/>
      <c r="P11" s="130"/>
      <c r="Q11" s="130">
        <v>0</v>
      </c>
      <c r="R11" s="130">
        <v>0</v>
      </c>
      <c r="S11" s="131">
        <f t="shared" si="2"/>
        <v>0</v>
      </c>
      <c r="T11" s="20">
        <v>0</v>
      </c>
      <c r="U11" s="130">
        <v>0</v>
      </c>
      <c r="V11" s="20">
        <v>1</v>
      </c>
      <c r="W11" s="130">
        <v>263.87</v>
      </c>
      <c r="X11" s="132">
        <v>0.5</v>
      </c>
      <c r="Y11" s="131">
        <f t="shared" si="3"/>
        <v>263.87</v>
      </c>
      <c r="Z11" s="131">
        <f t="shared" si="1"/>
        <v>263.87</v>
      </c>
      <c r="AA11" s="20" t="s">
        <v>81</v>
      </c>
      <c r="AB11" s="13"/>
      <c r="AC11" s="13"/>
    </row>
    <row r="12" spans="1:31" ht="28.5" x14ac:dyDescent="0.2">
      <c r="A12" s="117" t="s">
        <v>329</v>
      </c>
      <c r="B12" s="87" t="s">
        <v>330</v>
      </c>
      <c r="C12" s="114" t="s">
        <v>334</v>
      </c>
      <c r="D12" s="20" t="s">
        <v>169</v>
      </c>
      <c r="E12" s="112" t="s">
        <v>76</v>
      </c>
      <c r="F12" s="118" t="s">
        <v>92</v>
      </c>
      <c r="G12" s="128"/>
      <c r="H12" s="20"/>
      <c r="I12" s="20" t="s">
        <v>78</v>
      </c>
      <c r="J12" s="85" t="s">
        <v>79</v>
      </c>
      <c r="K12" s="20" t="s">
        <v>78</v>
      </c>
      <c r="L12" s="45" t="s">
        <v>293</v>
      </c>
      <c r="M12" s="59">
        <v>45112</v>
      </c>
      <c r="N12" s="59">
        <v>45112</v>
      </c>
      <c r="O12" s="129"/>
      <c r="P12" s="130"/>
      <c r="Q12" s="130">
        <v>0</v>
      </c>
      <c r="R12" s="130">
        <v>0</v>
      </c>
      <c r="S12" s="131">
        <f t="shared" si="2"/>
        <v>0</v>
      </c>
      <c r="T12" s="20">
        <v>0</v>
      </c>
      <c r="U12" s="130">
        <v>0</v>
      </c>
      <c r="V12" s="20">
        <v>1</v>
      </c>
      <c r="W12" s="130">
        <v>263.87</v>
      </c>
      <c r="X12" s="132">
        <v>0.5</v>
      </c>
      <c r="Y12" s="131">
        <f t="shared" si="3"/>
        <v>263.87</v>
      </c>
      <c r="Z12" s="131">
        <f t="shared" si="1"/>
        <v>263.87</v>
      </c>
      <c r="AA12" s="20" t="s">
        <v>81</v>
      </c>
      <c r="AB12" s="13"/>
      <c r="AC12" s="13"/>
    </row>
    <row r="13" spans="1:31" ht="28.5" x14ac:dyDescent="0.2">
      <c r="A13" s="117" t="s">
        <v>329</v>
      </c>
      <c r="B13" s="87" t="s">
        <v>330</v>
      </c>
      <c r="C13" s="114" t="s">
        <v>165</v>
      </c>
      <c r="D13" s="20" t="s">
        <v>166</v>
      </c>
      <c r="E13" s="112" t="s">
        <v>76</v>
      </c>
      <c r="F13" s="118" t="s">
        <v>92</v>
      </c>
      <c r="G13" s="128"/>
      <c r="H13" s="20"/>
      <c r="I13" s="20" t="s">
        <v>78</v>
      </c>
      <c r="J13" s="85" t="s">
        <v>79</v>
      </c>
      <c r="K13" s="20" t="s">
        <v>78</v>
      </c>
      <c r="L13" s="45" t="s">
        <v>293</v>
      </c>
      <c r="M13" s="59">
        <v>45112</v>
      </c>
      <c r="N13" s="59">
        <v>45112</v>
      </c>
      <c r="O13" s="129"/>
      <c r="P13" s="130"/>
      <c r="Q13" s="130">
        <v>0</v>
      </c>
      <c r="R13" s="130">
        <v>0</v>
      </c>
      <c r="S13" s="131">
        <f t="shared" si="2"/>
        <v>0</v>
      </c>
      <c r="T13" s="20">
        <v>0</v>
      </c>
      <c r="U13" s="130">
        <v>0</v>
      </c>
      <c r="V13" s="20">
        <v>1</v>
      </c>
      <c r="W13" s="130">
        <v>263.87</v>
      </c>
      <c r="X13" s="132">
        <v>0.5</v>
      </c>
      <c r="Y13" s="131">
        <f t="shared" si="3"/>
        <v>263.87</v>
      </c>
      <c r="Z13" s="131">
        <f t="shared" si="1"/>
        <v>1847.12</v>
      </c>
      <c r="AA13" s="20" t="s">
        <v>81</v>
      </c>
      <c r="AB13" s="13"/>
      <c r="AC13" s="13"/>
    </row>
    <row r="14" spans="1:31" ht="28.5" x14ac:dyDescent="0.2">
      <c r="A14" s="117" t="s">
        <v>329</v>
      </c>
      <c r="B14" s="87" t="s">
        <v>330</v>
      </c>
      <c r="C14" s="133" t="s">
        <v>253</v>
      </c>
      <c r="D14" s="20" t="s">
        <v>254</v>
      </c>
      <c r="E14" s="112" t="s">
        <v>76</v>
      </c>
      <c r="F14" s="118" t="s">
        <v>92</v>
      </c>
      <c r="G14" s="128"/>
      <c r="H14" s="20"/>
      <c r="I14" s="20" t="s">
        <v>78</v>
      </c>
      <c r="J14" s="85" t="s">
        <v>79</v>
      </c>
      <c r="K14" s="20" t="s">
        <v>78</v>
      </c>
      <c r="L14" s="45" t="s">
        <v>335</v>
      </c>
      <c r="M14" s="59">
        <v>45124</v>
      </c>
      <c r="N14" s="59">
        <v>45127</v>
      </c>
      <c r="O14" s="129"/>
      <c r="P14" s="130"/>
      <c r="Q14" s="130">
        <v>0</v>
      </c>
      <c r="R14" s="130">
        <v>0</v>
      </c>
      <c r="S14" s="131">
        <f t="shared" si="2"/>
        <v>0</v>
      </c>
      <c r="T14" s="20">
        <v>3</v>
      </c>
      <c r="U14" s="130">
        <v>527.75</v>
      </c>
      <c r="V14" s="20">
        <v>1</v>
      </c>
      <c r="W14" s="130">
        <v>263.87</v>
      </c>
      <c r="X14" s="20">
        <v>3.5</v>
      </c>
      <c r="Y14" s="131">
        <f t="shared" si="3"/>
        <v>1847.12</v>
      </c>
      <c r="Z14" s="131">
        <f t="shared" si="1"/>
        <v>1847.12</v>
      </c>
      <c r="AA14" s="20" t="s">
        <v>81</v>
      </c>
      <c r="AB14" s="13"/>
      <c r="AC14" s="13"/>
    </row>
    <row r="15" spans="1:31" ht="28.5" x14ac:dyDescent="0.2">
      <c r="A15" s="117" t="s">
        <v>329</v>
      </c>
      <c r="B15" s="87" t="s">
        <v>330</v>
      </c>
      <c r="C15" s="133" t="s">
        <v>209</v>
      </c>
      <c r="D15" s="20" t="s">
        <v>210</v>
      </c>
      <c r="E15" s="112" t="s">
        <v>76</v>
      </c>
      <c r="F15" s="118" t="s">
        <v>92</v>
      </c>
      <c r="G15" s="128"/>
      <c r="H15" s="20"/>
      <c r="I15" s="20" t="s">
        <v>78</v>
      </c>
      <c r="J15" s="85" t="s">
        <v>79</v>
      </c>
      <c r="K15" s="20" t="s">
        <v>78</v>
      </c>
      <c r="L15" s="45" t="s">
        <v>336</v>
      </c>
      <c r="M15" s="59">
        <v>45124</v>
      </c>
      <c r="N15" s="59">
        <v>45127</v>
      </c>
      <c r="O15" s="129"/>
      <c r="P15" s="130"/>
      <c r="Q15" s="130">
        <v>0</v>
      </c>
      <c r="R15" s="130">
        <v>0</v>
      </c>
      <c r="S15" s="131">
        <f t="shared" si="2"/>
        <v>0</v>
      </c>
      <c r="T15" s="20">
        <v>3</v>
      </c>
      <c r="U15" s="130">
        <v>527.75</v>
      </c>
      <c r="V15" s="20">
        <v>1</v>
      </c>
      <c r="W15" s="130">
        <v>263.87</v>
      </c>
      <c r="X15" s="20">
        <v>3.5</v>
      </c>
      <c r="Y15" s="131">
        <f t="shared" si="3"/>
        <v>1847.12</v>
      </c>
      <c r="Z15" s="131">
        <f t="shared" si="1"/>
        <v>1847.12</v>
      </c>
      <c r="AA15" s="20" t="s">
        <v>81</v>
      </c>
      <c r="AB15" s="13"/>
      <c r="AC15" s="13"/>
    </row>
    <row r="16" spans="1:31" ht="28.5" x14ac:dyDescent="0.2">
      <c r="A16" s="117" t="s">
        <v>329</v>
      </c>
      <c r="B16" s="87" t="s">
        <v>330</v>
      </c>
      <c r="C16" s="133" t="s">
        <v>260</v>
      </c>
      <c r="D16" s="20" t="s">
        <v>261</v>
      </c>
      <c r="E16" s="112" t="s">
        <v>76</v>
      </c>
      <c r="F16" s="118" t="s">
        <v>92</v>
      </c>
      <c r="G16" s="128"/>
      <c r="H16" s="20"/>
      <c r="I16" s="20" t="s">
        <v>78</v>
      </c>
      <c r="J16" s="85" t="s">
        <v>79</v>
      </c>
      <c r="K16" s="20" t="s">
        <v>78</v>
      </c>
      <c r="L16" s="45" t="s">
        <v>335</v>
      </c>
      <c r="M16" s="59">
        <v>45124</v>
      </c>
      <c r="N16" s="59">
        <v>45127</v>
      </c>
      <c r="O16" s="129"/>
      <c r="P16" s="130"/>
      <c r="Q16" s="130">
        <v>0</v>
      </c>
      <c r="R16" s="130">
        <v>0</v>
      </c>
      <c r="S16" s="131">
        <f t="shared" si="2"/>
        <v>0</v>
      </c>
      <c r="T16" s="20">
        <v>3</v>
      </c>
      <c r="U16" s="130">
        <v>527.75</v>
      </c>
      <c r="V16" s="20">
        <v>1</v>
      </c>
      <c r="W16" s="130">
        <v>263.87</v>
      </c>
      <c r="X16" s="20">
        <v>3.5</v>
      </c>
      <c r="Y16" s="131">
        <f t="shared" si="3"/>
        <v>1847.12</v>
      </c>
      <c r="Z16" s="131">
        <f t="shared" si="1"/>
        <v>1847.12</v>
      </c>
      <c r="AA16" s="20" t="s">
        <v>81</v>
      </c>
      <c r="AB16" s="13"/>
      <c r="AC16" s="13"/>
    </row>
    <row r="17" spans="1:31" ht="28.5" x14ac:dyDescent="0.2">
      <c r="A17" s="117" t="s">
        <v>329</v>
      </c>
      <c r="B17" s="87" t="s">
        <v>330</v>
      </c>
      <c r="C17" s="133" t="s">
        <v>251</v>
      </c>
      <c r="D17" s="20" t="s">
        <v>252</v>
      </c>
      <c r="E17" s="112" t="s">
        <v>76</v>
      </c>
      <c r="F17" s="118" t="s">
        <v>92</v>
      </c>
      <c r="G17" s="128"/>
      <c r="H17" s="20"/>
      <c r="I17" s="20" t="s">
        <v>78</v>
      </c>
      <c r="J17" s="85" t="s">
        <v>79</v>
      </c>
      <c r="K17" s="20" t="s">
        <v>78</v>
      </c>
      <c r="L17" s="45" t="s">
        <v>337</v>
      </c>
      <c r="M17" s="59">
        <v>45124</v>
      </c>
      <c r="N17" s="59">
        <v>45127</v>
      </c>
      <c r="O17" s="129"/>
      <c r="P17" s="130"/>
      <c r="Q17" s="130">
        <v>0</v>
      </c>
      <c r="R17" s="130">
        <v>0</v>
      </c>
      <c r="S17" s="131">
        <f t="shared" si="2"/>
        <v>0</v>
      </c>
      <c r="T17" s="20">
        <v>3</v>
      </c>
      <c r="U17" s="130">
        <v>527.75</v>
      </c>
      <c r="V17" s="20">
        <v>1</v>
      </c>
      <c r="W17" s="130">
        <v>263.87</v>
      </c>
      <c r="X17" s="20">
        <v>3.5</v>
      </c>
      <c r="Y17" s="131">
        <f t="shared" si="3"/>
        <v>1847.12</v>
      </c>
      <c r="Z17" s="131">
        <f t="shared" si="1"/>
        <v>1847.12</v>
      </c>
      <c r="AA17" s="20" t="s">
        <v>81</v>
      </c>
      <c r="AB17" s="13"/>
      <c r="AC17" s="13"/>
    </row>
    <row r="18" spans="1:31" ht="28.5" x14ac:dyDescent="0.2">
      <c r="A18" s="117" t="s">
        <v>329</v>
      </c>
      <c r="B18" s="87" t="s">
        <v>330</v>
      </c>
      <c r="C18" s="133" t="s">
        <v>268</v>
      </c>
      <c r="D18" s="20" t="s">
        <v>269</v>
      </c>
      <c r="E18" s="112" t="s">
        <v>76</v>
      </c>
      <c r="F18" s="118" t="s">
        <v>92</v>
      </c>
      <c r="G18" s="128"/>
      <c r="H18" s="20"/>
      <c r="I18" s="20" t="s">
        <v>78</v>
      </c>
      <c r="J18" s="85" t="s">
        <v>79</v>
      </c>
      <c r="K18" s="20" t="s">
        <v>78</v>
      </c>
      <c r="L18" s="45" t="s">
        <v>335</v>
      </c>
      <c r="M18" s="59">
        <v>45124</v>
      </c>
      <c r="N18" s="59">
        <v>45127</v>
      </c>
      <c r="O18" s="129"/>
      <c r="P18" s="130"/>
      <c r="Q18" s="130">
        <v>0</v>
      </c>
      <c r="R18" s="130">
        <v>0</v>
      </c>
      <c r="S18" s="131">
        <f t="shared" si="2"/>
        <v>0</v>
      </c>
      <c r="T18" s="20">
        <v>3</v>
      </c>
      <c r="U18" s="130">
        <v>527.75</v>
      </c>
      <c r="V18" s="20">
        <v>1</v>
      </c>
      <c r="W18" s="130">
        <v>263.87</v>
      </c>
      <c r="X18" s="20">
        <v>3.5</v>
      </c>
      <c r="Y18" s="131">
        <f t="shared" si="3"/>
        <v>1847.12</v>
      </c>
      <c r="Z18" s="131">
        <f t="shared" si="1"/>
        <v>2902.62</v>
      </c>
      <c r="AA18" s="20" t="s">
        <v>81</v>
      </c>
      <c r="AB18" s="13"/>
      <c r="AC18" s="13"/>
      <c r="AD18" s="13"/>
      <c r="AE18" s="13"/>
    </row>
    <row r="19" spans="1:31" ht="28.5" x14ac:dyDescent="0.2">
      <c r="A19" s="117" t="s">
        <v>329</v>
      </c>
      <c r="B19" s="87" t="s">
        <v>330</v>
      </c>
      <c r="C19" s="114" t="s">
        <v>145</v>
      </c>
      <c r="D19" s="20" t="s">
        <v>146</v>
      </c>
      <c r="E19" s="112" t="s">
        <v>76</v>
      </c>
      <c r="F19" s="118" t="s">
        <v>92</v>
      </c>
      <c r="G19" s="128"/>
      <c r="H19" s="20"/>
      <c r="I19" s="20" t="s">
        <v>78</v>
      </c>
      <c r="J19" s="85" t="s">
        <v>79</v>
      </c>
      <c r="K19" s="20" t="s">
        <v>78</v>
      </c>
      <c r="L19" s="45" t="s">
        <v>338</v>
      </c>
      <c r="M19" s="59">
        <v>45122</v>
      </c>
      <c r="N19" s="59">
        <v>45127</v>
      </c>
      <c r="O19" s="129"/>
      <c r="P19" s="130"/>
      <c r="Q19" s="130">
        <v>0</v>
      </c>
      <c r="R19" s="130">
        <v>0</v>
      </c>
      <c r="S19" s="131">
        <f t="shared" si="2"/>
        <v>0</v>
      </c>
      <c r="T19" s="20">
        <v>5</v>
      </c>
      <c r="U19" s="130">
        <v>527.75</v>
      </c>
      <c r="V19" s="20">
        <v>1</v>
      </c>
      <c r="W19" s="130">
        <v>263.87</v>
      </c>
      <c r="X19" s="20">
        <v>5.5</v>
      </c>
      <c r="Y19" s="131">
        <f t="shared" si="3"/>
        <v>2902.62</v>
      </c>
      <c r="Z19" s="131">
        <f t="shared" si="1"/>
        <v>1847.12</v>
      </c>
      <c r="AA19" s="20" t="s">
        <v>81</v>
      </c>
      <c r="AB19" s="13"/>
      <c r="AC19" s="13"/>
    </row>
    <row r="20" spans="1:31" ht="28.5" x14ac:dyDescent="0.2">
      <c r="A20" s="117" t="s">
        <v>329</v>
      </c>
      <c r="B20" s="87" t="s">
        <v>330</v>
      </c>
      <c r="C20" s="114" t="s">
        <v>258</v>
      </c>
      <c r="D20" s="20" t="s">
        <v>259</v>
      </c>
      <c r="E20" s="112" t="s">
        <v>76</v>
      </c>
      <c r="F20" s="118" t="s">
        <v>92</v>
      </c>
      <c r="G20" s="128"/>
      <c r="H20" s="20"/>
      <c r="I20" s="20" t="s">
        <v>78</v>
      </c>
      <c r="J20" s="85" t="s">
        <v>79</v>
      </c>
      <c r="K20" s="20" t="s">
        <v>78</v>
      </c>
      <c r="L20" s="45" t="s">
        <v>335</v>
      </c>
      <c r="M20" s="59">
        <v>45124</v>
      </c>
      <c r="N20" s="59">
        <v>45127</v>
      </c>
      <c r="O20" s="129"/>
      <c r="P20" s="130"/>
      <c r="Q20" s="130">
        <v>0</v>
      </c>
      <c r="R20" s="130">
        <v>0</v>
      </c>
      <c r="S20" s="131">
        <f t="shared" si="2"/>
        <v>0</v>
      </c>
      <c r="T20" s="20">
        <v>3</v>
      </c>
      <c r="U20" s="130">
        <v>527.75</v>
      </c>
      <c r="V20" s="20">
        <v>1</v>
      </c>
      <c r="W20" s="130">
        <v>263.87</v>
      </c>
      <c r="X20" s="20">
        <v>3.5</v>
      </c>
      <c r="Y20" s="131">
        <f t="shared" si="3"/>
        <v>1847.12</v>
      </c>
      <c r="Z20" s="131">
        <f t="shared" si="1"/>
        <v>1847.12</v>
      </c>
      <c r="AA20" s="20" t="s">
        <v>81</v>
      </c>
      <c r="AB20" s="13"/>
      <c r="AC20" s="13"/>
    </row>
    <row r="21" spans="1:31" ht="28.5" x14ac:dyDescent="0.2">
      <c r="A21" s="117" t="s">
        <v>329</v>
      </c>
      <c r="B21" s="87" t="s">
        <v>330</v>
      </c>
      <c r="C21" s="114" t="s">
        <v>197</v>
      </c>
      <c r="D21" s="20" t="s">
        <v>198</v>
      </c>
      <c r="E21" s="112" t="s">
        <v>76</v>
      </c>
      <c r="F21" s="118" t="s">
        <v>92</v>
      </c>
      <c r="G21" s="128"/>
      <c r="H21" s="20"/>
      <c r="I21" s="20" t="s">
        <v>78</v>
      </c>
      <c r="J21" s="85" t="s">
        <v>79</v>
      </c>
      <c r="K21" s="20" t="s">
        <v>78</v>
      </c>
      <c r="L21" s="45" t="s">
        <v>339</v>
      </c>
      <c r="M21" s="59">
        <v>45124</v>
      </c>
      <c r="N21" s="59">
        <v>45127</v>
      </c>
      <c r="O21" s="129"/>
      <c r="P21" s="130"/>
      <c r="Q21" s="130">
        <v>0</v>
      </c>
      <c r="R21" s="130">
        <v>0</v>
      </c>
      <c r="S21" s="131">
        <f t="shared" si="2"/>
        <v>0</v>
      </c>
      <c r="T21" s="20">
        <v>3</v>
      </c>
      <c r="U21" s="130">
        <v>527.75</v>
      </c>
      <c r="V21" s="20">
        <v>1</v>
      </c>
      <c r="W21" s="130">
        <v>263.87</v>
      </c>
      <c r="X21" s="20">
        <v>3.5</v>
      </c>
      <c r="Y21" s="131">
        <f t="shared" si="3"/>
        <v>1847.12</v>
      </c>
      <c r="Z21" s="131">
        <f t="shared" si="1"/>
        <v>1847.12</v>
      </c>
      <c r="AA21" s="20" t="s">
        <v>81</v>
      </c>
      <c r="AB21" s="13"/>
      <c r="AC21" s="13"/>
    </row>
    <row r="22" spans="1:31" ht="28.5" x14ac:dyDescent="0.2">
      <c r="A22" s="117" t="s">
        <v>329</v>
      </c>
      <c r="B22" s="87" t="s">
        <v>330</v>
      </c>
      <c r="C22" s="114" t="s">
        <v>123</v>
      </c>
      <c r="D22" s="20" t="s">
        <v>124</v>
      </c>
      <c r="E22" s="112" t="s">
        <v>76</v>
      </c>
      <c r="F22" s="118" t="s">
        <v>92</v>
      </c>
      <c r="G22" s="128"/>
      <c r="H22" s="20"/>
      <c r="I22" s="20" t="s">
        <v>78</v>
      </c>
      <c r="J22" s="85" t="s">
        <v>79</v>
      </c>
      <c r="K22" s="20" t="s">
        <v>78</v>
      </c>
      <c r="L22" s="45" t="s">
        <v>340</v>
      </c>
      <c r="M22" s="59">
        <v>45124</v>
      </c>
      <c r="N22" s="59">
        <v>45127</v>
      </c>
      <c r="O22" s="129"/>
      <c r="P22" s="130"/>
      <c r="Q22" s="130">
        <v>0</v>
      </c>
      <c r="R22" s="130">
        <v>0</v>
      </c>
      <c r="S22" s="131">
        <f t="shared" si="2"/>
        <v>0</v>
      </c>
      <c r="T22" s="20">
        <v>3</v>
      </c>
      <c r="U22" s="130">
        <v>527.75</v>
      </c>
      <c r="V22" s="20">
        <v>1</v>
      </c>
      <c r="W22" s="130">
        <v>263.87</v>
      </c>
      <c r="X22" s="20">
        <v>3.5</v>
      </c>
      <c r="Y22" s="131">
        <f t="shared" si="3"/>
        <v>1847.12</v>
      </c>
      <c r="Z22" s="131">
        <f t="shared" si="1"/>
        <v>1847.12</v>
      </c>
      <c r="AA22" s="20" t="s">
        <v>81</v>
      </c>
      <c r="AB22" s="13"/>
      <c r="AC22" s="13"/>
    </row>
    <row r="23" spans="1:31" ht="28.5" x14ac:dyDescent="0.2">
      <c r="A23" s="117" t="s">
        <v>329</v>
      </c>
      <c r="B23" s="87" t="s">
        <v>330</v>
      </c>
      <c r="C23" s="133" t="s">
        <v>255</v>
      </c>
      <c r="D23" s="20" t="s">
        <v>256</v>
      </c>
      <c r="E23" s="112" t="s">
        <v>76</v>
      </c>
      <c r="F23" s="118" t="s">
        <v>92</v>
      </c>
      <c r="G23" s="128"/>
      <c r="H23" s="20"/>
      <c r="I23" s="20" t="s">
        <v>78</v>
      </c>
      <c r="J23" s="85" t="s">
        <v>79</v>
      </c>
      <c r="K23" s="20" t="s">
        <v>78</v>
      </c>
      <c r="L23" s="45" t="s">
        <v>341</v>
      </c>
      <c r="M23" s="59">
        <v>45124</v>
      </c>
      <c r="N23" s="59">
        <v>45127</v>
      </c>
      <c r="O23" s="129"/>
      <c r="P23" s="130"/>
      <c r="Q23" s="130">
        <v>0</v>
      </c>
      <c r="R23" s="130">
        <v>0</v>
      </c>
      <c r="S23" s="131">
        <f t="shared" si="2"/>
        <v>0</v>
      </c>
      <c r="T23" s="20">
        <v>3</v>
      </c>
      <c r="U23" s="130">
        <v>527.75</v>
      </c>
      <c r="V23" s="20">
        <v>1</v>
      </c>
      <c r="W23" s="130">
        <v>263.87</v>
      </c>
      <c r="X23" s="20">
        <v>3.5</v>
      </c>
      <c r="Y23" s="131">
        <f t="shared" si="3"/>
        <v>1847.12</v>
      </c>
      <c r="Z23" s="131">
        <f t="shared" si="1"/>
        <v>1847.12</v>
      </c>
      <c r="AA23" s="20" t="s">
        <v>81</v>
      </c>
      <c r="AB23" s="13"/>
      <c r="AC23" s="13"/>
    </row>
    <row r="24" spans="1:31" ht="28.5" x14ac:dyDescent="0.2">
      <c r="A24" s="117" t="s">
        <v>329</v>
      </c>
      <c r="B24" s="87" t="s">
        <v>330</v>
      </c>
      <c r="C24" s="133" t="s">
        <v>138</v>
      </c>
      <c r="D24" s="20" t="s">
        <v>139</v>
      </c>
      <c r="E24" s="112" t="s">
        <v>76</v>
      </c>
      <c r="F24" s="118" t="s">
        <v>92</v>
      </c>
      <c r="G24" s="128"/>
      <c r="H24" s="20"/>
      <c r="I24" s="20" t="s">
        <v>78</v>
      </c>
      <c r="J24" s="85" t="s">
        <v>79</v>
      </c>
      <c r="K24" s="20" t="s">
        <v>78</v>
      </c>
      <c r="L24" s="45" t="s">
        <v>342</v>
      </c>
      <c r="M24" s="59">
        <v>45124</v>
      </c>
      <c r="N24" s="59">
        <v>45127</v>
      </c>
      <c r="O24" s="129"/>
      <c r="P24" s="130"/>
      <c r="Q24" s="130">
        <v>0</v>
      </c>
      <c r="R24" s="130">
        <v>0</v>
      </c>
      <c r="S24" s="131">
        <f t="shared" si="2"/>
        <v>0</v>
      </c>
      <c r="T24" s="20">
        <v>3</v>
      </c>
      <c r="U24" s="130">
        <v>527.75</v>
      </c>
      <c r="V24" s="20">
        <v>1</v>
      </c>
      <c r="W24" s="130">
        <v>263.87</v>
      </c>
      <c r="X24" s="20">
        <v>3.5</v>
      </c>
      <c r="Y24" s="131">
        <f t="shared" si="3"/>
        <v>1847.12</v>
      </c>
      <c r="Z24" s="131">
        <f t="shared" si="1"/>
        <v>1847.12</v>
      </c>
      <c r="AA24" s="20" t="s">
        <v>81</v>
      </c>
      <c r="AB24" s="13"/>
      <c r="AC24" s="13"/>
    </row>
    <row r="25" spans="1:31" ht="28.5" x14ac:dyDescent="0.2">
      <c r="A25" s="117" t="s">
        <v>329</v>
      </c>
      <c r="B25" s="87" t="s">
        <v>330</v>
      </c>
      <c r="C25" s="114" t="s">
        <v>141</v>
      </c>
      <c r="D25" s="20" t="s">
        <v>142</v>
      </c>
      <c r="E25" s="112" t="s">
        <v>76</v>
      </c>
      <c r="F25" s="118" t="s">
        <v>92</v>
      </c>
      <c r="G25" s="128"/>
      <c r="H25" s="20"/>
      <c r="I25" s="20" t="s">
        <v>78</v>
      </c>
      <c r="J25" s="85" t="s">
        <v>79</v>
      </c>
      <c r="K25" s="20" t="s">
        <v>78</v>
      </c>
      <c r="L25" s="45" t="s">
        <v>342</v>
      </c>
      <c r="M25" s="59">
        <v>45124</v>
      </c>
      <c r="N25" s="59">
        <v>45127</v>
      </c>
      <c r="O25" s="129"/>
      <c r="P25" s="130"/>
      <c r="Q25" s="130">
        <v>0</v>
      </c>
      <c r="R25" s="130">
        <v>0</v>
      </c>
      <c r="S25" s="131">
        <f t="shared" si="2"/>
        <v>0</v>
      </c>
      <c r="T25" s="20">
        <v>3</v>
      </c>
      <c r="U25" s="130">
        <v>527.75</v>
      </c>
      <c r="V25" s="20">
        <v>1</v>
      </c>
      <c r="W25" s="130">
        <v>263.87</v>
      </c>
      <c r="X25" s="20">
        <v>3.5</v>
      </c>
      <c r="Y25" s="131">
        <f t="shared" si="3"/>
        <v>1847.12</v>
      </c>
      <c r="Z25" s="131">
        <f t="shared" si="1"/>
        <v>1847.12</v>
      </c>
      <c r="AA25" s="20" t="s">
        <v>81</v>
      </c>
      <c r="AB25" s="13"/>
      <c r="AC25" s="13"/>
    </row>
    <row r="26" spans="1:31" ht="28.5" x14ac:dyDescent="0.2">
      <c r="A26" s="117" t="s">
        <v>329</v>
      </c>
      <c r="B26" s="87" t="s">
        <v>330</v>
      </c>
      <c r="C26" s="133" t="s">
        <v>163</v>
      </c>
      <c r="D26" s="20" t="s">
        <v>164</v>
      </c>
      <c r="E26" s="112" t="s">
        <v>76</v>
      </c>
      <c r="F26" s="118" t="s">
        <v>92</v>
      </c>
      <c r="G26" s="128"/>
      <c r="H26" s="20"/>
      <c r="I26" s="20" t="s">
        <v>78</v>
      </c>
      <c r="J26" s="85" t="s">
        <v>79</v>
      </c>
      <c r="K26" s="20" t="s">
        <v>78</v>
      </c>
      <c r="L26" s="45" t="s">
        <v>336</v>
      </c>
      <c r="M26" s="59">
        <v>45124</v>
      </c>
      <c r="N26" s="59">
        <v>45127</v>
      </c>
      <c r="O26" s="129"/>
      <c r="P26" s="130"/>
      <c r="Q26" s="130">
        <v>0</v>
      </c>
      <c r="R26" s="130">
        <v>0</v>
      </c>
      <c r="S26" s="131">
        <f t="shared" si="2"/>
        <v>0</v>
      </c>
      <c r="T26" s="20">
        <v>3</v>
      </c>
      <c r="U26" s="130">
        <v>527.75</v>
      </c>
      <c r="V26" s="20">
        <v>1</v>
      </c>
      <c r="W26" s="130">
        <v>263.87</v>
      </c>
      <c r="X26" s="20">
        <v>3.5</v>
      </c>
      <c r="Y26" s="131">
        <f t="shared" si="3"/>
        <v>1847.12</v>
      </c>
      <c r="Z26" s="131">
        <f t="shared" si="1"/>
        <v>1847.12</v>
      </c>
      <c r="AA26" s="20" t="s">
        <v>81</v>
      </c>
      <c r="AB26" s="13"/>
      <c r="AC26" s="13"/>
    </row>
    <row r="27" spans="1:31" ht="28.5" x14ac:dyDescent="0.2">
      <c r="A27" s="117" t="s">
        <v>329</v>
      </c>
      <c r="B27" s="87" t="s">
        <v>330</v>
      </c>
      <c r="C27" s="133" t="s">
        <v>161</v>
      </c>
      <c r="D27" s="20" t="s">
        <v>162</v>
      </c>
      <c r="E27" s="112" t="s">
        <v>76</v>
      </c>
      <c r="F27" s="118" t="s">
        <v>92</v>
      </c>
      <c r="G27" s="128"/>
      <c r="H27" s="20"/>
      <c r="I27" s="20" t="s">
        <v>78</v>
      </c>
      <c r="J27" s="85" t="s">
        <v>79</v>
      </c>
      <c r="K27" s="20" t="s">
        <v>78</v>
      </c>
      <c r="L27" s="45" t="s">
        <v>343</v>
      </c>
      <c r="M27" s="59">
        <v>45124</v>
      </c>
      <c r="N27" s="59">
        <v>45127</v>
      </c>
      <c r="O27" s="129"/>
      <c r="P27" s="130"/>
      <c r="Q27" s="130">
        <v>0</v>
      </c>
      <c r="R27" s="130">
        <v>0</v>
      </c>
      <c r="S27" s="131">
        <f t="shared" si="2"/>
        <v>0</v>
      </c>
      <c r="T27" s="20">
        <v>3</v>
      </c>
      <c r="U27" s="130">
        <v>527.75</v>
      </c>
      <c r="V27" s="20">
        <v>1</v>
      </c>
      <c r="W27" s="130">
        <v>263.87</v>
      </c>
      <c r="X27" s="20">
        <v>3.5</v>
      </c>
      <c r="Y27" s="131">
        <f t="shared" si="3"/>
        <v>1847.12</v>
      </c>
      <c r="Z27" s="131">
        <f t="shared" si="1"/>
        <v>1847.12</v>
      </c>
      <c r="AA27" s="20" t="s">
        <v>81</v>
      </c>
      <c r="AB27" s="13"/>
      <c r="AC27" s="13"/>
    </row>
    <row r="28" spans="1:31" ht="28.5" x14ac:dyDescent="0.2">
      <c r="A28" s="117" t="s">
        <v>329</v>
      </c>
      <c r="B28" s="87" t="s">
        <v>330</v>
      </c>
      <c r="C28" s="133" t="s">
        <v>203</v>
      </c>
      <c r="D28" s="20" t="s">
        <v>204</v>
      </c>
      <c r="E28" s="112" t="s">
        <v>76</v>
      </c>
      <c r="F28" s="118" t="s">
        <v>92</v>
      </c>
      <c r="G28" s="128"/>
      <c r="H28" s="20"/>
      <c r="I28" s="20" t="s">
        <v>78</v>
      </c>
      <c r="J28" s="85" t="s">
        <v>79</v>
      </c>
      <c r="K28" s="20" t="s">
        <v>78</v>
      </c>
      <c r="L28" s="45" t="s">
        <v>344</v>
      </c>
      <c r="M28" s="59">
        <v>45124</v>
      </c>
      <c r="N28" s="59">
        <v>45127</v>
      </c>
      <c r="O28" s="129"/>
      <c r="P28" s="130"/>
      <c r="Q28" s="130">
        <v>0</v>
      </c>
      <c r="R28" s="130">
        <v>0</v>
      </c>
      <c r="S28" s="131">
        <f t="shared" si="2"/>
        <v>0</v>
      </c>
      <c r="T28" s="20">
        <v>3</v>
      </c>
      <c r="U28" s="130">
        <v>527.75</v>
      </c>
      <c r="V28" s="20">
        <v>1</v>
      </c>
      <c r="W28" s="130">
        <v>263.87</v>
      </c>
      <c r="X28" s="20">
        <v>3.5</v>
      </c>
      <c r="Y28" s="131">
        <f t="shared" si="3"/>
        <v>1847.12</v>
      </c>
      <c r="Z28" s="131">
        <f t="shared" si="1"/>
        <v>1847.12</v>
      </c>
      <c r="AA28" s="20" t="s">
        <v>81</v>
      </c>
      <c r="AB28" s="13"/>
      <c r="AC28" s="13"/>
    </row>
    <row r="29" spans="1:31" ht="28.5" x14ac:dyDescent="0.2">
      <c r="A29" s="117" t="s">
        <v>329</v>
      </c>
      <c r="B29" s="87" t="s">
        <v>330</v>
      </c>
      <c r="C29" s="133" t="s">
        <v>303</v>
      </c>
      <c r="D29" s="40" t="s">
        <v>190</v>
      </c>
      <c r="E29" s="127" t="s">
        <v>76</v>
      </c>
      <c r="F29" s="118" t="s">
        <v>92</v>
      </c>
      <c r="G29" s="134"/>
      <c r="H29" s="112"/>
      <c r="I29" s="112" t="s">
        <v>78</v>
      </c>
      <c r="J29" s="135" t="s">
        <v>79</v>
      </c>
      <c r="K29" s="112" t="s">
        <v>78</v>
      </c>
      <c r="L29" s="115" t="s">
        <v>129</v>
      </c>
      <c r="M29" s="59">
        <v>45124</v>
      </c>
      <c r="N29" s="59">
        <v>45127</v>
      </c>
      <c r="O29" s="129"/>
      <c r="P29" s="130"/>
      <c r="Q29" s="130">
        <v>0</v>
      </c>
      <c r="R29" s="130">
        <v>0</v>
      </c>
      <c r="S29" s="131">
        <f t="shared" si="2"/>
        <v>0</v>
      </c>
      <c r="T29" s="20">
        <v>3</v>
      </c>
      <c r="U29" s="130">
        <v>527.75</v>
      </c>
      <c r="V29" s="20">
        <v>1</v>
      </c>
      <c r="W29" s="130">
        <v>263.87</v>
      </c>
      <c r="X29" s="20">
        <v>3.5</v>
      </c>
      <c r="Y29" s="131">
        <f t="shared" si="3"/>
        <v>1847.12</v>
      </c>
      <c r="Z29" s="131">
        <f t="shared" si="1"/>
        <v>2902.62</v>
      </c>
      <c r="AA29" s="20" t="s">
        <v>81</v>
      </c>
      <c r="AB29" s="13"/>
      <c r="AC29" s="13"/>
    </row>
    <row r="30" spans="1:31" ht="28.5" x14ac:dyDescent="0.2">
      <c r="A30" s="117" t="s">
        <v>329</v>
      </c>
      <c r="B30" s="87" t="s">
        <v>330</v>
      </c>
      <c r="C30" s="133" t="s">
        <v>195</v>
      </c>
      <c r="D30" s="112" t="s">
        <v>75</v>
      </c>
      <c r="E30" s="136" t="s">
        <v>76</v>
      </c>
      <c r="F30" s="118" t="s">
        <v>92</v>
      </c>
      <c r="G30" s="134"/>
      <c r="H30" s="112"/>
      <c r="I30" s="112" t="s">
        <v>78</v>
      </c>
      <c r="J30" s="135" t="s">
        <v>79</v>
      </c>
      <c r="K30" s="112" t="s">
        <v>78</v>
      </c>
      <c r="L30" s="115" t="s">
        <v>335</v>
      </c>
      <c r="M30" s="137">
        <v>45122</v>
      </c>
      <c r="N30" s="137">
        <v>45127</v>
      </c>
      <c r="O30" s="138"/>
      <c r="P30" s="139"/>
      <c r="Q30" s="130">
        <v>0</v>
      </c>
      <c r="R30" s="130">
        <v>0</v>
      </c>
      <c r="S30" s="131">
        <f t="shared" si="2"/>
        <v>0</v>
      </c>
      <c r="T30" s="20">
        <v>5</v>
      </c>
      <c r="U30" s="130">
        <v>527.75</v>
      </c>
      <c r="V30" s="20">
        <v>1</v>
      </c>
      <c r="W30" s="130">
        <v>263.87</v>
      </c>
      <c r="X30" s="20">
        <v>5.5</v>
      </c>
      <c r="Y30" s="131">
        <f t="shared" si="3"/>
        <v>2902.62</v>
      </c>
      <c r="Z30" s="131">
        <f t="shared" si="1"/>
        <v>1847.12</v>
      </c>
      <c r="AA30" s="20" t="s">
        <v>81</v>
      </c>
      <c r="AB30" s="13"/>
      <c r="AC30" s="13"/>
    </row>
    <row r="31" spans="1:31" ht="28.5" x14ac:dyDescent="0.2">
      <c r="A31" s="117" t="s">
        <v>329</v>
      </c>
      <c r="B31" s="87" t="s">
        <v>330</v>
      </c>
      <c r="C31" s="133" t="s">
        <v>82</v>
      </c>
      <c r="D31" s="112" t="s">
        <v>83</v>
      </c>
      <c r="E31" s="136" t="s">
        <v>76</v>
      </c>
      <c r="F31" s="118" t="s">
        <v>92</v>
      </c>
      <c r="G31" s="134"/>
      <c r="H31" s="112"/>
      <c r="I31" s="112" t="s">
        <v>78</v>
      </c>
      <c r="J31" s="135" t="s">
        <v>79</v>
      </c>
      <c r="K31" s="112" t="s">
        <v>78</v>
      </c>
      <c r="L31" s="115" t="s">
        <v>345</v>
      </c>
      <c r="M31" s="137">
        <v>45124</v>
      </c>
      <c r="N31" s="137">
        <v>45127</v>
      </c>
      <c r="O31" s="138"/>
      <c r="P31" s="139"/>
      <c r="Q31" s="130">
        <v>0</v>
      </c>
      <c r="R31" s="130">
        <v>0</v>
      </c>
      <c r="S31" s="131">
        <f t="shared" si="2"/>
        <v>0</v>
      </c>
      <c r="T31" s="20">
        <v>3</v>
      </c>
      <c r="U31" s="130">
        <v>527.75</v>
      </c>
      <c r="V31" s="20">
        <v>1</v>
      </c>
      <c r="W31" s="130">
        <v>263.87</v>
      </c>
      <c r="X31" s="20">
        <v>3.5</v>
      </c>
      <c r="Y31" s="131">
        <f t="shared" si="3"/>
        <v>1847.12</v>
      </c>
      <c r="Z31" s="131">
        <f t="shared" si="1"/>
        <v>1847.12</v>
      </c>
      <c r="AA31" s="20" t="s">
        <v>81</v>
      </c>
      <c r="AB31" s="13"/>
      <c r="AC31" s="13"/>
    </row>
    <row r="32" spans="1:31" ht="28.5" x14ac:dyDescent="0.2">
      <c r="A32" s="117" t="s">
        <v>329</v>
      </c>
      <c r="B32" s="87" t="s">
        <v>330</v>
      </c>
      <c r="C32" s="133" t="s">
        <v>143</v>
      </c>
      <c r="D32" s="112" t="s">
        <v>89</v>
      </c>
      <c r="E32" s="136" t="s">
        <v>76</v>
      </c>
      <c r="F32" s="118" t="s">
        <v>92</v>
      </c>
      <c r="G32" s="134"/>
      <c r="H32" s="112"/>
      <c r="I32" s="112" t="s">
        <v>78</v>
      </c>
      <c r="J32" s="135" t="s">
        <v>79</v>
      </c>
      <c r="K32" s="112" t="s">
        <v>78</v>
      </c>
      <c r="L32" s="115" t="s">
        <v>345</v>
      </c>
      <c r="M32" s="137">
        <v>45124</v>
      </c>
      <c r="N32" s="137">
        <v>45127</v>
      </c>
      <c r="O32" s="138"/>
      <c r="P32" s="139"/>
      <c r="Q32" s="130">
        <v>0</v>
      </c>
      <c r="R32" s="130">
        <v>0</v>
      </c>
      <c r="S32" s="131">
        <f t="shared" si="2"/>
        <v>0</v>
      </c>
      <c r="T32" s="20">
        <v>3</v>
      </c>
      <c r="U32" s="130">
        <v>527.75</v>
      </c>
      <c r="V32" s="20">
        <v>1</v>
      </c>
      <c r="W32" s="130">
        <v>263.87</v>
      </c>
      <c r="X32" s="20">
        <v>3.5</v>
      </c>
      <c r="Y32" s="131">
        <f t="shared" si="3"/>
        <v>1847.12</v>
      </c>
      <c r="Z32" s="131">
        <f t="shared" si="1"/>
        <v>791.62</v>
      </c>
      <c r="AA32" s="20" t="s">
        <v>81</v>
      </c>
      <c r="AB32" s="13"/>
      <c r="AC32" s="13"/>
    </row>
    <row r="33" spans="1:29" ht="28.5" x14ac:dyDescent="0.2">
      <c r="A33" s="117" t="s">
        <v>329</v>
      </c>
      <c r="B33" s="87" t="s">
        <v>330</v>
      </c>
      <c r="C33" s="133" t="s">
        <v>176</v>
      </c>
      <c r="D33" s="112" t="s">
        <v>177</v>
      </c>
      <c r="E33" s="136" t="s">
        <v>76</v>
      </c>
      <c r="F33" s="118" t="s">
        <v>92</v>
      </c>
      <c r="G33" s="134"/>
      <c r="H33" s="112"/>
      <c r="I33" s="112" t="s">
        <v>78</v>
      </c>
      <c r="J33" s="135" t="s">
        <v>79</v>
      </c>
      <c r="K33" s="112" t="s">
        <v>78</v>
      </c>
      <c r="L33" s="115" t="s">
        <v>129</v>
      </c>
      <c r="M33" s="137">
        <v>45131</v>
      </c>
      <c r="N33" s="137">
        <v>45132</v>
      </c>
      <c r="O33" s="138"/>
      <c r="P33" s="139"/>
      <c r="Q33" s="130">
        <v>0</v>
      </c>
      <c r="R33" s="130">
        <v>0</v>
      </c>
      <c r="S33" s="131">
        <f t="shared" si="2"/>
        <v>0</v>
      </c>
      <c r="T33" s="20">
        <v>1</v>
      </c>
      <c r="U33" s="130">
        <v>527.75</v>
      </c>
      <c r="V33" s="20">
        <v>1</v>
      </c>
      <c r="W33" s="130">
        <v>263.87</v>
      </c>
      <c r="X33" s="20">
        <v>1.5</v>
      </c>
      <c r="Y33" s="131">
        <f t="shared" si="3"/>
        <v>791.62</v>
      </c>
      <c r="Z33" s="131">
        <f t="shared" si="1"/>
        <v>791.62</v>
      </c>
      <c r="AA33" s="20" t="s">
        <v>81</v>
      </c>
      <c r="AB33" s="13"/>
      <c r="AC33" s="13"/>
    </row>
    <row r="34" spans="1:29" ht="28.5" x14ac:dyDescent="0.2">
      <c r="A34" s="117" t="s">
        <v>329</v>
      </c>
      <c r="B34" s="87" t="s">
        <v>330</v>
      </c>
      <c r="C34" s="133" t="s">
        <v>180</v>
      </c>
      <c r="D34" s="112" t="s">
        <v>346</v>
      </c>
      <c r="E34" s="136" t="s">
        <v>76</v>
      </c>
      <c r="F34" s="118" t="s">
        <v>92</v>
      </c>
      <c r="G34" s="134"/>
      <c r="H34" s="112"/>
      <c r="I34" s="112" t="s">
        <v>78</v>
      </c>
      <c r="J34" s="135" t="s">
        <v>79</v>
      </c>
      <c r="K34" s="112" t="s">
        <v>78</v>
      </c>
      <c r="L34" s="115" t="s">
        <v>129</v>
      </c>
      <c r="M34" s="137">
        <v>45131</v>
      </c>
      <c r="N34" s="137">
        <v>45132</v>
      </c>
      <c r="O34" s="138"/>
      <c r="P34" s="139"/>
      <c r="Q34" s="130">
        <v>0</v>
      </c>
      <c r="R34" s="130">
        <v>0</v>
      </c>
      <c r="S34" s="131">
        <f t="shared" si="2"/>
        <v>0</v>
      </c>
      <c r="T34" s="20">
        <v>1</v>
      </c>
      <c r="U34" s="130">
        <v>527.75</v>
      </c>
      <c r="V34" s="20">
        <v>1</v>
      </c>
      <c r="W34" s="130">
        <v>263.87</v>
      </c>
      <c r="X34" s="20">
        <v>1.5</v>
      </c>
      <c r="Y34" s="131">
        <f t="shared" si="3"/>
        <v>791.62</v>
      </c>
      <c r="Z34" s="131">
        <f t="shared" si="1"/>
        <v>1847.0900000000001</v>
      </c>
      <c r="AA34" s="20" t="s">
        <v>81</v>
      </c>
      <c r="AB34" s="13"/>
      <c r="AC34" s="13"/>
    </row>
    <row r="35" spans="1:29" ht="28.5" x14ac:dyDescent="0.2">
      <c r="A35" s="117" t="s">
        <v>329</v>
      </c>
      <c r="B35" s="20" t="s">
        <v>424</v>
      </c>
      <c r="C35" s="158" t="s">
        <v>385</v>
      </c>
      <c r="D35" s="20">
        <v>1878760</v>
      </c>
      <c r="E35" s="20" t="s">
        <v>386</v>
      </c>
      <c r="F35" s="20" t="s">
        <v>6</v>
      </c>
      <c r="G35" s="128" t="s">
        <v>475</v>
      </c>
      <c r="H35" s="20" t="s">
        <v>372</v>
      </c>
      <c r="I35" s="20" t="s">
        <v>78</v>
      </c>
      <c r="J35" s="85" t="s">
        <v>79</v>
      </c>
      <c r="K35" s="20" t="s">
        <v>78</v>
      </c>
      <c r="L35" s="45" t="s">
        <v>335</v>
      </c>
      <c r="M35" s="59"/>
      <c r="N35" s="59"/>
      <c r="O35" s="129"/>
      <c r="P35" s="130"/>
      <c r="Q35" s="130">
        <v>0</v>
      </c>
      <c r="R35" s="130">
        <v>0</v>
      </c>
      <c r="S35" s="131">
        <f t="shared" si="2"/>
        <v>0</v>
      </c>
      <c r="T35" s="20">
        <v>0</v>
      </c>
      <c r="U35" s="130">
        <v>0</v>
      </c>
      <c r="V35" s="20">
        <v>7</v>
      </c>
      <c r="W35" s="130">
        <v>263.87</v>
      </c>
      <c r="X35" s="140">
        <v>1847.09</v>
      </c>
      <c r="Y35" s="131">
        <f t="shared" si="3"/>
        <v>1847.0900000000001</v>
      </c>
      <c r="Z35" s="131">
        <f t="shared" si="1"/>
        <v>1847.0900000000001</v>
      </c>
      <c r="AA35" s="20" t="s">
        <v>81</v>
      </c>
      <c r="AB35" s="13"/>
      <c r="AC35" s="13"/>
    </row>
    <row r="36" spans="1:29" ht="28.5" x14ac:dyDescent="0.2">
      <c r="A36" s="117" t="s">
        <v>329</v>
      </c>
      <c r="B36" s="20" t="s">
        <v>424</v>
      </c>
      <c r="C36" s="158" t="s">
        <v>429</v>
      </c>
      <c r="D36" s="20">
        <v>1780522</v>
      </c>
      <c r="E36" s="20" t="s">
        <v>369</v>
      </c>
      <c r="F36" s="20" t="s">
        <v>6</v>
      </c>
      <c r="G36" s="128" t="s">
        <v>475</v>
      </c>
      <c r="H36" s="20" t="s">
        <v>372</v>
      </c>
      <c r="I36" s="20" t="s">
        <v>78</v>
      </c>
      <c r="J36" s="85" t="s">
        <v>79</v>
      </c>
      <c r="K36" s="20" t="s">
        <v>78</v>
      </c>
      <c r="L36" s="45" t="s">
        <v>335</v>
      </c>
      <c r="M36" s="59"/>
      <c r="N36" s="59"/>
      <c r="O36" s="129"/>
      <c r="P36" s="130"/>
      <c r="Q36" s="130">
        <v>0</v>
      </c>
      <c r="R36" s="130">
        <v>0</v>
      </c>
      <c r="S36" s="131">
        <f t="shared" si="2"/>
        <v>0</v>
      </c>
      <c r="T36" s="20">
        <v>0</v>
      </c>
      <c r="U36" s="130">
        <v>0</v>
      </c>
      <c r="V36" s="20">
        <v>7</v>
      </c>
      <c r="W36" s="130">
        <v>263.87</v>
      </c>
      <c r="X36" s="140">
        <v>1847.09</v>
      </c>
      <c r="Y36" s="131">
        <f t="shared" si="3"/>
        <v>1847.0900000000001</v>
      </c>
      <c r="Z36" s="131">
        <f t="shared" si="1"/>
        <v>1847.0900000000001</v>
      </c>
      <c r="AA36" s="20" t="s">
        <v>81</v>
      </c>
      <c r="AB36" s="13"/>
      <c r="AC36" s="13"/>
    </row>
    <row r="37" spans="1:29" ht="28.5" x14ac:dyDescent="0.2">
      <c r="A37" s="117" t="s">
        <v>329</v>
      </c>
      <c r="B37" s="20" t="s">
        <v>424</v>
      </c>
      <c r="C37" s="158" t="s">
        <v>460</v>
      </c>
      <c r="D37" s="20">
        <v>3400794</v>
      </c>
      <c r="E37" s="20" t="s">
        <v>369</v>
      </c>
      <c r="F37" s="20" t="s">
        <v>6</v>
      </c>
      <c r="G37" s="128" t="s">
        <v>475</v>
      </c>
      <c r="H37" s="20" t="s">
        <v>372</v>
      </c>
      <c r="I37" s="20" t="s">
        <v>78</v>
      </c>
      <c r="J37" s="85" t="s">
        <v>79</v>
      </c>
      <c r="K37" s="20" t="s">
        <v>78</v>
      </c>
      <c r="L37" s="45" t="s">
        <v>335</v>
      </c>
      <c r="M37" s="59"/>
      <c r="N37" s="59"/>
      <c r="O37" s="129"/>
      <c r="P37" s="130"/>
      <c r="Q37" s="130">
        <v>0</v>
      </c>
      <c r="R37" s="130">
        <v>0</v>
      </c>
      <c r="S37" s="131">
        <f t="shared" si="2"/>
        <v>0</v>
      </c>
      <c r="T37" s="20">
        <v>0</v>
      </c>
      <c r="U37" s="130">
        <v>0</v>
      </c>
      <c r="V37" s="20">
        <v>7</v>
      </c>
      <c r="W37" s="130">
        <v>263.87</v>
      </c>
      <c r="X37" s="140">
        <v>1847.09</v>
      </c>
      <c r="Y37" s="131">
        <f t="shared" si="3"/>
        <v>1847.0900000000001</v>
      </c>
      <c r="Z37" s="131">
        <f t="shared" si="1"/>
        <v>1847.0900000000001</v>
      </c>
      <c r="AA37" s="20" t="s">
        <v>81</v>
      </c>
      <c r="AB37" s="13"/>
      <c r="AC37" s="13"/>
    </row>
    <row r="38" spans="1:29" ht="28.5" x14ac:dyDescent="0.2">
      <c r="A38" s="117" t="s">
        <v>329</v>
      </c>
      <c r="B38" s="20" t="s">
        <v>424</v>
      </c>
      <c r="C38" s="158" t="s">
        <v>382</v>
      </c>
      <c r="D38" s="20">
        <v>1866532</v>
      </c>
      <c r="E38" s="20" t="s">
        <v>369</v>
      </c>
      <c r="F38" s="20" t="s">
        <v>6</v>
      </c>
      <c r="G38" s="128" t="s">
        <v>475</v>
      </c>
      <c r="H38" s="20" t="s">
        <v>372</v>
      </c>
      <c r="I38" s="20" t="s">
        <v>78</v>
      </c>
      <c r="J38" s="85" t="s">
        <v>79</v>
      </c>
      <c r="K38" s="20" t="s">
        <v>78</v>
      </c>
      <c r="L38" s="45" t="s">
        <v>335</v>
      </c>
      <c r="M38" s="59"/>
      <c r="N38" s="59"/>
      <c r="O38" s="129"/>
      <c r="P38" s="130"/>
      <c r="Q38" s="130">
        <v>0</v>
      </c>
      <c r="R38" s="130">
        <v>0</v>
      </c>
      <c r="S38" s="131">
        <f t="shared" si="2"/>
        <v>0</v>
      </c>
      <c r="T38" s="20">
        <v>0</v>
      </c>
      <c r="U38" s="130">
        <v>0</v>
      </c>
      <c r="V38" s="20">
        <v>7</v>
      </c>
      <c r="W38" s="130">
        <v>263.87</v>
      </c>
      <c r="X38" s="140">
        <v>1847.09</v>
      </c>
      <c r="Y38" s="131">
        <f t="shared" si="3"/>
        <v>1847.0900000000001</v>
      </c>
      <c r="Z38" s="131">
        <f t="shared" si="1"/>
        <v>1847.0900000000001</v>
      </c>
      <c r="AA38" s="20" t="s">
        <v>81</v>
      </c>
      <c r="AB38" s="13"/>
      <c r="AC38" s="13"/>
    </row>
    <row r="39" spans="1:29" ht="28.5" x14ac:dyDescent="0.2">
      <c r="A39" s="117" t="s">
        <v>329</v>
      </c>
      <c r="B39" s="20" t="s">
        <v>424</v>
      </c>
      <c r="C39" s="158" t="s">
        <v>381</v>
      </c>
      <c r="D39" s="20">
        <v>1877321</v>
      </c>
      <c r="E39" s="20" t="s">
        <v>369</v>
      </c>
      <c r="F39" s="20" t="s">
        <v>6</v>
      </c>
      <c r="G39" s="128" t="s">
        <v>475</v>
      </c>
      <c r="H39" s="20" t="s">
        <v>372</v>
      </c>
      <c r="I39" s="20" t="s">
        <v>78</v>
      </c>
      <c r="J39" s="85" t="s">
        <v>79</v>
      </c>
      <c r="K39" s="20" t="s">
        <v>78</v>
      </c>
      <c r="L39" s="45" t="s">
        <v>335</v>
      </c>
      <c r="M39" s="59"/>
      <c r="N39" s="59"/>
      <c r="O39" s="129"/>
      <c r="P39" s="130"/>
      <c r="Q39" s="130">
        <v>0</v>
      </c>
      <c r="R39" s="130">
        <v>0</v>
      </c>
      <c r="S39" s="131">
        <f t="shared" si="2"/>
        <v>0</v>
      </c>
      <c r="T39" s="20">
        <v>0</v>
      </c>
      <c r="U39" s="130">
        <v>0</v>
      </c>
      <c r="V39" s="20">
        <v>7</v>
      </c>
      <c r="W39" s="130">
        <v>263.87</v>
      </c>
      <c r="X39" s="140">
        <v>1847.09</v>
      </c>
      <c r="Y39" s="131">
        <f t="shared" si="3"/>
        <v>1847.0900000000001</v>
      </c>
      <c r="Z39" s="131">
        <f t="shared" si="1"/>
        <v>2110.96</v>
      </c>
      <c r="AA39" s="20" t="s">
        <v>81</v>
      </c>
      <c r="AB39" s="13"/>
      <c r="AC39" s="13"/>
    </row>
    <row r="40" spans="1:29" ht="28.5" x14ac:dyDescent="0.2">
      <c r="A40" s="117" t="s">
        <v>329</v>
      </c>
      <c r="B40" s="20" t="s">
        <v>424</v>
      </c>
      <c r="C40" s="158" t="s">
        <v>380</v>
      </c>
      <c r="D40" s="20">
        <v>1711024</v>
      </c>
      <c r="E40" s="20" t="s">
        <v>369</v>
      </c>
      <c r="F40" s="20" t="s">
        <v>6</v>
      </c>
      <c r="G40" s="128" t="s">
        <v>475</v>
      </c>
      <c r="H40" s="20" t="s">
        <v>372</v>
      </c>
      <c r="I40" s="20" t="s">
        <v>78</v>
      </c>
      <c r="J40" s="85" t="s">
        <v>79</v>
      </c>
      <c r="K40" s="20" t="s">
        <v>78</v>
      </c>
      <c r="L40" s="45" t="s">
        <v>335</v>
      </c>
      <c r="M40" s="59"/>
      <c r="N40" s="59"/>
      <c r="O40" s="129"/>
      <c r="P40" s="130"/>
      <c r="Q40" s="130">
        <v>0</v>
      </c>
      <c r="R40" s="130">
        <v>0</v>
      </c>
      <c r="S40" s="131">
        <f t="shared" si="2"/>
        <v>0</v>
      </c>
      <c r="T40" s="20">
        <v>0</v>
      </c>
      <c r="U40" s="130">
        <v>0</v>
      </c>
      <c r="V40" s="20">
        <v>8</v>
      </c>
      <c r="W40" s="130">
        <v>263.87</v>
      </c>
      <c r="X40" s="140">
        <v>2110.96</v>
      </c>
      <c r="Y40" s="131">
        <f t="shared" si="3"/>
        <v>2110.96</v>
      </c>
      <c r="Z40" s="144">
        <f t="shared" si="1"/>
        <v>1847.0900000000001</v>
      </c>
      <c r="AA40" s="20" t="s">
        <v>81</v>
      </c>
      <c r="AB40" s="13"/>
      <c r="AC40" s="13"/>
    </row>
    <row r="41" spans="1:29" ht="28.5" x14ac:dyDescent="0.2">
      <c r="A41" s="117" t="s">
        <v>329</v>
      </c>
      <c r="B41" s="20" t="s">
        <v>424</v>
      </c>
      <c r="C41" s="159" t="s">
        <v>432</v>
      </c>
      <c r="D41" s="91">
        <v>1867024</v>
      </c>
      <c r="E41" s="20" t="s">
        <v>369</v>
      </c>
      <c r="F41" s="20" t="s">
        <v>6</v>
      </c>
      <c r="G41" s="128" t="s">
        <v>475</v>
      </c>
      <c r="H41" s="20" t="s">
        <v>372</v>
      </c>
      <c r="I41" s="20" t="s">
        <v>78</v>
      </c>
      <c r="J41" s="85" t="s">
        <v>79</v>
      </c>
      <c r="K41" s="20" t="s">
        <v>78</v>
      </c>
      <c r="L41" s="45" t="s">
        <v>335</v>
      </c>
      <c r="M41" s="89"/>
      <c r="N41" s="89"/>
      <c r="O41" s="142"/>
      <c r="P41" s="143"/>
      <c r="Q41" s="143">
        <v>0</v>
      </c>
      <c r="R41" s="143">
        <v>0</v>
      </c>
      <c r="S41" s="144">
        <f>-S40</f>
        <v>0</v>
      </c>
      <c r="T41" s="91">
        <v>0</v>
      </c>
      <c r="U41" s="143">
        <v>0</v>
      </c>
      <c r="V41" s="91">
        <v>7</v>
      </c>
      <c r="W41" s="130">
        <v>263.87</v>
      </c>
      <c r="X41" s="145">
        <v>1847.09</v>
      </c>
      <c r="Y41" s="131">
        <f t="shared" si="3"/>
        <v>1847.0900000000001</v>
      </c>
      <c r="Z41" s="148">
        <v>2374.83</v>
      </c>
      <c r="AA41" s="20" t="s">
        <v>81</v>
      </c>
      <c r="AB41" s="13"/>
      <c r="AC41" s="13"/>
    </row>
    <row r="42" spans="1:29" ht="28.5" x14ac:dyDescent="0.2">
      <c r="A42" s="117" t="s">
        <v>329</v>
      </c>
      <c r="B42" s="20" t="s">
        <v>424</v>
      </c>
      <c r="C42" s="160" t="s">
        <v>383</v>
      </c>
      <c r="D42" s="29">
        <v>1110659</v>
      </c>
      <c r="E42" s="20" t="s">
        <v>369</v>
      </c>
      <c r="F42" s="20" t="s">
        <v>6</v>
      </c>
      <c r="G42" s="128" t="s">
        <v>475</v>
      </c>
      <c r="H42" s="20" t="s">
        <v>372</v>
      </c>
      <c r="I42" s="20" t="s">
        <v>78</v>
      </c>
      <c r="J42" s="85" t="s">
        <v>79</v>
      </c>
      <c r="K42" s="20" t="s">
        <v>78</v>
      </c>
      <c r="L42" s="45" t="s">
        <v>335</v>
      </c>
      <c r="M42" s="93"/>
      <c r="N42" s="93"/>
      <c r="O42" s="93"/>
      <c r="P42" s="146"/>
      <c r="Q42" s="143">
        <v>0</v>
      </c>
      <c r="R42" s="143">
        <v>0</v>
      </c>
      <c r="S42" s="143">
        <v>0</v>
      </c>
      <c r="T42" s="91">
        <v>0</v>
      </c>
      <c r="U42" s="143">
        <v>0</v>
      </c>
      <c r="V42" s="29">
        <v>9</v>
      </c>
      <c r="W42" s="130">
        <v>263.87</v>
      </c>
      <c r="X42" s="147">
        <v>2374.83</v>
      </c>
      <c r="Y42" s="131">
        <f t="shared" si="3"/>
        <v>2374.83</v>
      </c>
      <c r="Z42" s="148">
        <v>2374.83</v>
      </c>
      <c r="AA42" s="20" t="s">
        <v>81</v>
      </c>
      <c r="AB42" s="13"/>
      <c r="AC42" s="13"/>
    </row>
    <row r="43" spans="1:29" ht="28.5" x14ac:dyDescent="0.2">
      <c r="A43" s="117" t="s">
        <v>329</v>
      </c>
      <c r="B43" s="20" t="s">
        <v>424</v>
      </c>
      <c r="C43" s="160" t="s">
        <v>428</v>
      </c>
      <c r="D43" s="29">
        <v>1780450</v>
      </c>
      <c r="E43" s="20" t="s">
        <v>369</v>
      </c>
      <c r="F43" s="20" t="s">
        <v>6</v>
      </c>
      <c r="G43" s="128" t="s">
        <v>475</v>
      </c>
      <c r="H43" s="20" t="s">
        <v>372</v>
      </c>
      <c r="I43" s="20" t="s">
        <v>78</v>
      </c>
      <c r="J43" s="85" t="s">
        <v>79</v>
      </c>
      <c r="K43" s="20" t="s">
        <v>78</v>
      </c>
      <c r="L43" s="45" t="s">
        <v>335</v>
      </c>
      <c r="M43" s="93"/>
      <c r="N43" s="93"/>
      <c r="O43" s="93"/>
      <c r="P43" s="146"/>
      <c r="Q43" s="143">
        <v>0</v>
      </c>
      <c r="R43" s="143">
        <v>0</v>
      </c>
      <c r="S43" s="143">
        <v>0</v>
      </c>
      <c r="T43" s="91">
        <v>0</v>
      </c>
      <c r="U43" s="143">
        <v>0</v>
      </c>
      <c r="V43" s="29">
        <v>9</v>
      </c>
      <c r="W43" s="130">
        <v>263.87</v>
      </c>
      <c r="X43" s="147">
        <v>2374.83</v>
      </c>
      <c r="Y43" s="131">
        <f t="shared" si="3"/>
        <v>2374.83</v>
      </c>
      <c r="Z43" s="154">
        <v>2110.96</v>
      </c>
      <c r="AA43" s="20" t="s">
        <v>81</v>
      </c>
      <c r="AB43" s="13"/>
      <c r="AC43" s="13"/>
    </row>
    <row r="44" spans="1:29" ht="28.5" x14ac:dyDescent="0.2">
      <c r="A44" s="117" t="s">
        <v>329</v>
      </c>
      <c r="B44" s="20" t="s">
        <v>424</v>
      </c>
      <c r="C44" s="161" t="s">
        <v>426</v>
      </c>
      <c r="D44" s="95">
        <v>1780395</v>
      </c>
      <c r="E44" s="91" t="s">
        <v>369</v>
      </c>
      <c r="F44" s="20" t="s">
        <v>6</v>
      </c>
      <c r="G44" s="128" t="s">
        <v>475</v>
      </c>
      <c r="H44" s="91" t="s">
        <v>372</v>
      </c>
      <c r="I44" s="91" t="s">
        <v>78</v>
      </c>
      <c r="J44" s="94" t="s">
        <v>79</v>
      </c>
      <c r="K44" s="91" t="s">
        <v>78</v>
      </c>
      <c r="L44" s="45" t="s">
        <v>335</v>
      </c>
      <c r="M44" s="151"/>
      <c r="N44" s="151"/>
      <c r="O44" s="151"/>
      <c r="P44" s="152"/>
      <c r="Q44" s="143">
        <v>0</v>
      </c>
      <c r="R44" s="143">
        <v>0</v>
      </c>
      <c r="S44" s="143">
        <v>0</v>
      </c>
      <c r="T44" s="95">
        <v>0</v>
      </c>
      <c r="U44" s="152">
        <v>0</v>
      </c>
      <c r="V44" s="95">
        <v>8</v>
      </c>
      <c r="W44" s="143">
        <v>263.87</v>
      </c>
      <c r="X44" s="153">
        <v>2110.96</v>
      </c>
      <c r="Y44" s="131">
        <f t="shared" si="3"/>
        <v>2110.96</v>
      </c>
      <c r="Z44" s="154">
        <v>1847.09</v>
      </c>
      <c r="AA44" s="20" t="s">
        <v>81</v>
      </c>
      <c r="AB44" s="13"/>
      <c r="AC44" s="13"/>
    </row>
    <row r="45" spans="1:29" ht="28.5" x14ac:dyDescent="0.2">
      <c r="A45" s="117" t="s">
        <v>329</v>
      </c>
      <c r="B45" s="20" t="s">
        <v>424</v>
      </c>
      <c r="C45" s="161" t="s">
        <v>368</v>
      </c>
      <c r="D45" s="95">
        <v>1876937</v>
      </c>
      <c r="E45" s="95" t="s">
        <v>369</v>
      </c>
      <c r="F45" s="20" t="s">
        <v>6</v>
      </c>
      <c r="G45" s="128" t="s">
        <v>475</v>
      </c>
      <c r="H45" s="162" t="s">
        <v>372</v>
      </c>
      <c r="I45" s="163" t="s">
        <v>78</v>
      </c>
      <c r="J45" s="96" t="s">
        <v>79</v>
      </c>
      <c r="K45" s="95" t="s">
        <v>78</v>
      </c>
      <c r="L45" s="45" t="s">
        <v>335</v>
      </c>
      <c r="M45" s="151"/>
      <c r="N45" s="151"/>
      <c r="O45" s="151"/>
      <c r="P45" s="152"/>
      <c r="Q45" s="152">
        <v>0</v>
      </c>
      <c r="R45" s="152">
        <v>0</v>
      </c>
      <c r="S45" s="154">
        <v>0</v>
      </c>
      <c r="T45" s="95">
        <v>0</v>
      </c>
      <c r="U45" s="152">
        <v>0</v>
      </c>
      <c r="V45" s="95">
        <v>7</v>
      </c>
      <c r="W45" s="152">
        <v>263.87</v>
      </c>
      <c r="X45" s="153">
        <v>1847.09</v>
      </c>
      <c r="Y45" s="131">
        <f t="shared" si="3"/>
        <v>1847.0900000000001</v>
      </c>
      <c r="Z45" s="154">
        <f>SUM(Z34:Z44)</f>
        <v>21901.21</v>
      </c>
      <c r="AA45" s="20" t="s">
        <v>81</v>
      </c>
      <c r="AB45" s="13"/>
      <c r="AC45" s="13"/>
    </row>
    <row r="46" spans="1:29" ht="28.5" x14ac:dyDescent="0.2">
      <c r="A46" s="117" t="s">
        <v>329</v>
      </c>
      <c r="B46" s="20" t="s">
        <v>424</v>
      </c>
      <c r="C46" s="160" t="s">
        <v>400</v>
      </c>
      <c r="D46" s="29">
        <v>1866796</v>
      </c>
      <c r="E46" s="29" t="s">
        <v>369</v>
      </c>
      <c r="F46" s="20" t="s">
        <v>6</v>
      </c>
      <c r="G46" s="150" t="s">
        <v>475</v>
      </c>
      <c r="H46" s="95" t="s">
        <v>372</v>
      </c>
      <c r="I46" s="95" t="s">
        <v>78</v>
      </c>
      <c r="J46" s="96" t="s">
        <v>79</v>
      </c>
      <c r="K46" s="95" t="s">
        <v>78</v>
      </c>
      <c r="L46" s="155" t="s">
        <v>140</v>
      </c>
      <c r="M46" s="93"/>
      <c r="N46" s="93"/>
      <c r="O46" s="93"/>
      <c r="P46" s="146"/>
      <c r="Q46" s="152">
        <v>0</v>
      </c>
      <c r="R46" s="152">
        <v>0</v>
      </c>
      <c r="S46" s="152">
        <v>0</v>
      </c>
      <c r="T46" s="95">
        <v>0</v>
      </c>
      <c r="U46" s="152">
        <v>0</v>
      </c>
      <c r="V46" s="29">
        <v>7</v>
      </c>
      <c r="W46" s="146">
        <v>263.87</v>
      </c>
      <c r="X46" s="147">
        <v>1847.09</v>
      </c>
      <c r="Y46" s="131">
        <f t="shared" si="3"/>
        <v>1847.0900000000001</v>
      </c>
      <c r="Z46" s="148">
        <v>1847.09</v>
      </c>
      <c r="AA46" s="20" t="s">
        <v>81</v>
      </c>
      <c r="AB46" s="13"/>
      <c r="AC46" s="13"/>
    </row>
    <row r="47" spans="1:29" ht="28.5" x14ac:dyDescent="0.2">
      <c r="A47" s="117" t="s">
        <v>329</v>
      </c>
      <c r="B47" s="20" t="s">
        <v>424</v>
      </c>
      <c r="C47" s="160" t="s">
        <v>438</v>
      </c>
      <c r="D47" s="29">
        <v>1878387</v>
      </c>
      <c r="E47" s="29" t="s">
        <v>386</v>
      </c>
      <c r="F47" s="20" t="s">
        <v>6</v>
      </c>
      <c r="G47" s="150" t="s">
        <v>475</v>
      </c>
      <c r="H47" s="95" t="s">
        <v>372</v>
      </c>
      <c r="I47" s="95" t="s">
        <v>78</v>
      </c>
      <c r="J47" s="96" t="s">
        <v>79</v>
      </c>
      <c r="K47" s="95" t="s">
        <v>78</v>
      </c>
      <c r="L47" s="155" t="s">
        <v>140</v>
      </c>
      <c r="M47" s="93"/>
      <c r="N47" s="93"/>
      <c r="O47" s="93"/>
      <c r="P47" s="146"/>
      <c r="Q47" s="152">
        <v>0</v>
      </c>
      <c r="R47" s="152">
        <v>0</v>
      </c>
      <c r="S47" s="152">
        <v>0</v>
      </c>
      <c r="T47" s="95">
        <v>0</v>
      </c>
      <c r="U47" s="152">
        <v>0</v>
      </c>
      <c r="V47" s="29">
        <v>7</v>
      </c>
      <c r="W47" s="146">
        <v>263.87</v>
      </c>
      <c r="X47" s="147">
        <f>(V47*W47)</f>
        <v>1847.0900000000001</v>
      </c>
      <c r="Y47" s="131">
        <f t="shared" si="3"/>
        <v>1847.0900000000001</v>
      </c>
      <c r="Z47" s="148">
        <v>1847.09</v>
      </c>
      <c r="AA47" s="20" t="s">
        <v>81</v>
      </c>
      <c r="AB47" s="13"/>
      <c r="AC47" s="13"/>
    </row>
    <row r="48" spans="1:29" ht="28.5" x14ac:dyDescent="0.2">
      <c r="A48" s="117" t="s">
        <v>329</v>
      </c>
      <c r="B48" s="20" t="s">
        <v>424</v>
      </c>
      <c r="C48" s="160" t="s">
        <v>464</v>
      </c>
      <c r="D48" s="29">
        <v>1878395</v>
      </c>
      <c r="E48" s="29" t="s">
        <v>369</v>
      </c>
      <c r="F48" s="20" t="s">
        <v>6</v>
      </c>
      <c r="G48" s="150" t="s">
        <v>475</v>
      </c>
      <c r="H48" s="95" t="s">
        <v>372</v>
      </c>
      <c r="I48" s="95" t="s">
        <v>78</v>
      </c>
      <c r="J48" s="96" t="s">
        <v>79</v>
      </c>
      <c r="K48" s="95" t="s">
        <v>78</v>
      </c>
      <c r="L48" s="155" t="s">
        <v>140</v>
      </c>
      <c r="M48" s="93"/>
      <c r="N48" s="93"/>
      <c r="O48" s="93"/>
      <c r="P48" s="146"/>
      <c r="Q48" s="152">
        <v>0</v>
      </c>
      <c r="R48" s="152">
        <v>0</v>
      </c>
      <c r="S48" s="152">
        <v>0</v>
      </c>
      <c r="T48" s="95">
        <v>0</v>
      </c>
      <c r="U48" s="152">
        <v>0</v>
      </c>
      <c r="V48" s="29">
        <v>7</v>
      </c>
      <c r="W48" s="146">
        <v>263.87</v>
      </c>
      <c r="X48" s="147">
        <v>1847.09</v>
      </c>
      <c r="Y48" s="131">
        <f t="shared" si="3"/>
        <v>1847.0900000000001</v>
      </c>
      <c r="Z48" s="148">
        <v>2110.96</v>
      </c>
      <c r="AA48" s="20" t="s">
        <v>81</v>
      </c>
      <c r="AB48" s="13"/>
      <c r="AC48" s="13"/>
    </row>
    <row r="49" spans="1:29" ht="28.5" x14ac:dyDescent="0.2">
      <c r="A49" s="117" t="s">
        <v>329</v>
      </c>
      <c r="B49" s="20" t="s">
        <v>424</v>
      </c>
      <c r="C49" s="160" t="s">
        <v>396</v>
      </c>
      <c r="D49" s="29">
        <v>1589474</v>
      </c>
      <c r="E49" s="29" t="s">
        <v>369</v>
      </c>
      <c r="F49" s="20" t="s">
        <v>6</v>
      </c>
      <c r="G49" s="150" t="s">
        <v>475</v>
      </c>
      <c r="H49" s="95" t="s">
        <v>372</v>
      </c>
      <c r="I49" s="95" t="s">
        <v>78</v>
      </c>
      <c r="J49" s="96" t="s">
        <v>79</v>
      </c>
      <c r="K49" s="95" t="s">
        <v>78</v>
      </c>
      <c r="L49" s="155" t="s">
        <v>140</v>
      </c>
      <c r="M49" s="93"/>
      <c r="N49" s="93"/>
      <c r="O49" s="93"/>
      <c r="P49" s="146"/>
      <c r="Q49" s="152">
        <v>0</v>
      </c>
      <c r="R49" s="152">
        <v>0</v>
      </c>
      <c r="S49" s="152">
        <v>0</v>
      </c>
      <c r="T49" s="95">
        <v>0</v>
      </c>
      <c r="U49" s="152">
        <v>0</v>
      </c>
      <c r="V49" s="29">
        <v>8</v>
      </c>
      <c r="W49" s="146">
        <v>263.87</v>
      </c>
      <c r="X49" s="147">
        <v>2110.96</v>
      </c>
      <c r="Y49" s="131">
        <f t="shared" si="3"/>
        <v>2110.96</v>
      </c>
      <c r="Z49" s="148">
        <v>1847.09</v>
      </c>
      <c r="AA49" s="20" t="s">
        <v>81</v>
      </c>
      <c r="AB49" s="13"/>
      <c r="AC49" s="13"/>
    </row>
    <row r="50" spans="1:29" ht="28.5" x14ac:dyDescent="0.2">
      <c r="A50" s="117" t="s">
        <v>329</v>
      </c>
      <c r="B50" s="20" t="s">
        <v>424</v>
      </c>
      <c r="C50" s="160" t="s">
        <v>401</v>
      </c>
      <c r="D50" s="29">
        <v>1878638</v>
      </c>
      <c r="E50" s="29" t="s">
        <v>369</v>
      </c>
      <c r="F50" s="20" t="s">
        <v>6</v>
      </c>
      <c r="G50" s="150" t="s">
        <v>475</v>
      </c>
      <c r="H50" s="95" t="s">
        <v>372</v>
      </c>
      <c r="I50" s="95" t="s">
        <v>78</v>
      </c>
      <c r="J50" s="96" t="s">
        <v>79</v>
      </c>
      <c r="K50" s="95" t="s">
        <v>78</v>
      </c>
      <c r="L50" s="155" t="s">
        <v>140</v>
      </c>
      <c r="M50" s="93"/>
      <c r="N50" s="93"/>
      <c r="O50" s="93"/>
      <c r="P50" s="146"/>
      <c r="Q50" s="152">
        <v>0</v>
      </c>
      <c r="R50" s="152">
        <v>0</v>
      </c>
      <c r="S50" s="152">
        <v>0</v>
      </c>
      <c r="T50" s="95">
        <v>0</v>
      </c>
      <c r="U50" s="152">
        <v>0</v>
      </c>
      <c r="V50" s="29">
        <v>7</v>
      </c>
      <c r="W50" s="146">
        <v>263.87</v>
      </c>
      <c r="X50" s="147">
        <v>1847.09</v>
      </c>
      <c r="Y50" s="131">
        <f t="shared" si="3"/>
        <v>1847.0900000000001</v>
      </c>
      <c r="Z50" s="148">
        <v>1847.09</v>
      </c>
      <c r="AA50" s="20" t="s">
        <v>81</v>
      </c>
      <c r="AB50" s="13"/>
      <c r="AC50" s="13"/>
    </row>
    <row r="51" spans="1:29" ht="28.5" x14ac:dyDescent="0.2">
      <c r="A51" s="117" t="s">
        <v>329</v>
      </c>
      <c r="B51" s="20" t="s">
        <v>424</v>
      </c>
      <c r="C51" s="160" t="s">
        <v>395</v>
      </c>
      <c r="D51" s="29">
        <v>1879065</v>
      </c>
      <c r="E51" s="29" t="s">
        <v>369</v>
      </c>
      <c r="F51" s="20" t="s">
        <v>6</v>
      </c>
      <c r="G51" s="150" t="s">
        <v>475</v>
      </c>
      <c r="H51" s="95" t="s">
        <v>372</v>
      </c>
      <c r="I51" s="95" t="s">
        <v>78</v>
      </c>
      <c r="J51" s="30" t="s">
        <v>79</v>
      </c>
      <c r="K51" s="29" t="s">
        <v>78</v>
      </c>
      <c r="L51" s="92" t="s">
        <v>140</v>
      </c>
      <c r="M51" s="93"/>
      <c r="N51" s="93"/>
      <c r="O51" s="93"/>
      <c r="P51" s="146"/>
      <c r="Q51" s="152">
        <v>0</v>
      </c>
      <c r="R51" s="152">
        <v>0</v>
      </c>
      <c r="S51" s="152">
        <v>0</v>
      </c>
      <c r="T51" s="95">
        <v>0</v>
      </c>
      <c r="U51" s="152">
        <v>0</v>
      </c>
      <c r="V51" s="29">
        <v>7</v>
      </c>
      <c r="W51" s="146">
        <v>263.87</v>
      </c>
      <c r="X51" s="147">
        <v>1847.09</v>
      </c>
      <c r="Y51" s="131">
        <f t="shared" si="3"/>
        <v>1847.0900000000001</v>
      </c>
      <c r="Z51" s="148">
        <v>1847.09</v>
      </c>
      <c r="AA51" s="20" t="s">
        <v>81</v>
      </c>
      <c r="AB51" s="13"/>
      <c r="AC51" s="13"/>
    </row>
    <row r="52" spans="1:29" ht="28.5" x14ac:dyDescent="0.2">
      <c r="A52" s="117" t="s">
        <v>329</v>
      </c>
      <c r="B52" s="20" t="s">
        <v>424</v>
      </c>
      <c r="C52" s="160" t="s">
        <v>393</v>
      </c>
      <c r="D52" s="29">
        <v>1879200</v>
      </c>
      <c r="E52" s="29" t="s">
        <v>369</v>
      </c>
      <c r="F52" s="20" t="s">
        <v>6</v>
      </c>
      <c r="G52" s="150" t="s">
        <v>475</v>
      </c>
      <c r="H52" s="95" t="s">
        <v>372</v>
      </c>
      <c r="I52" s="95" t="s">
        <v>78</v>
      </c>
      <c r="J52" s="30" t="s">
        <v>79</v>
      </c>
      <c r="K52" s="29" t="s">
        <v>78</v>
      </c>
      <c r="L52" s="92" t="s">
        <v>140</v>
      </c>
      <c r="M52" s="93"/>
      <c r="N52" s="93"/>
      <c r="O52" s="93"/>
      <c r="P52" s="146"/>
      <c r="Q52" s="152">
        <v>0</v>
      </c>
      <c r="R52" s="152">
        <v>0</v>
      </c>
      <c r="S52" s="152">
        <v>0</v>
      </c>
      <c r="T52" s="95">
        <v>0</v>
      </c>
      <c r="U52" s="152">
        <v>0</v>
      </c>
      <c r="V52" s="29">
        <v>7</v>
      </c>
      <c r="W52" s="146">
        <v>263.87</v>
      </c>
      <c r="X52" s="147">
        <v>1847.09</v>
      </c>
      <c r="Y52" s="131">
        <f t="shared" si="3"/>
        <v>1847.0900000000001</v>
      </c>
      <c r="Z52" s="148">
        <v>1847.09</v>
      </c>
      <c r="AA52" s="20" t="s">
        <v>81</v>
      </c>
      <c r="AB52" s="13"/>
      <c r="AC52" s="13"/>
    </row>
    <row r="53" spans="1:29" ht="28.5" x14ac:dyDescent="0.2">
      <c r="A53" s="117" t="s">
        <v>329</v>
      </c>
      <c r="B53" s="20" t="s">
        <v>424</v>
      </c>
      <c r="C53" s="160" t="s">
        <v>436</v>
      </c>
      <c r="D53" s="29">
        <v>1879600</v>
      </c>
      <c r="E53" s="29" t="s">
        <v>369</v>
      </c>
      <c r="F53" s="20" t="s">
        <v>6</v>
      </c>
      <c r="G53" s="150" t="s">
        <v>475</v>
      </c>
      <c r="H53" s="95" t="s">
        <v>372</v>
      </c>
      <c r="I53" s="95" t="s">
        <v>78</v>
      </c>
      <c r="J53" s="30" t="s">
        <v>79</v>
      </c>
      <c r="K53" s="29" t="s">
        <v>78</v>
      </c>
      <c r="L53" s="92" t="s">
        <v>140</v>
      </c>
      <c r="M53" s="93"/>
      <c r="N53" s="93"/>
      <c r="O53" s="93"/>
      <c r="P53" s="146"/>
      <c r="Q53" s="152">
        <v>0</v>
      </c>
      <c r="R53" s="152">
        <v>0</v>
      </c>
      <c r="S53" s="152">
        <v>0</v>
      </c>
      <c r="T53" s="95">
        <v>0</v>
      </c>
      <c r="U53" s="152">
        <v>0</v>
      </c>
      <c r="V53" s="29">
        <v>7</v>
      </c>
      <c r="W53" s="146">
        <v>263.87</v>
      </c>
      <c r="X53" s="147">
        <v>1847.09</v>
      </c>
      <c r="Y53" s="131">
        <f t="shared" si="3"/>
        <v>1847.0900000000001</v>
      </c>
      <c r="Z53" s="148">
        <v>2110.96</v>
      </c>
      <c r="AA53" s="20" t="s">
        <v>81</v>
      </c>
      <c r="AB53" s="13"/>
      <c r="AC53" s="13"/>
    </row>
    <row r="54" spans="1:29" ht="28.5" x14ac:dyDescent="0.2">
      <c r="A54" s="117" t="s">
        <v>329</v>
      </c>
      <c r="B54" s="20" t="s">
        <v>424</v>
      </c>
      <c r="C54" s="160" t="s">
        <v>398</v>
      </c>
      <c r="D54" s="29">
        <v>1848968</v>
      </c>
      <c r="E54" s="29" t="s">
        <v>369</v>
      </c>
      <c r="F54" s="20" t="s">
        <v>6</v>
      </c>
      <c r="G54" s="150" t="s">
        <v>475</v>
      </c>
      <c r="H54" s="95" t="s">
        <v>372</v>
      </c>
      <c r="I54" s="95" t="s">
        <v>78</v>
      </c>
      <c r="J54" s="30" t="s">
        <v>79</v>
      </c>
      <c r="K54" s="29" t="s">
        <v>78</v>
      </c>
      <c r="L54" s="92" t="s">
        <v>140</v>
      </c>
      <c r="M54" s="93"/>
      <c r="N54" s="93"/>
      <c r="O54" s="93"/>
      <c r="P54" s="146"/>
      <c r="Q54" s="152">
        <v>0</v>
      </c>
      <c r="R54" s="152">
        <v>0</v>
      </c>
      <c r="S54" s="152">
        <v>0</v>
      </c>
      <c r="T54" s="95">
        <v>0</v>
      </c>
      <c r="U54" s="152">
        <v>0</v>
      </c>
      <c r="V54" s="29">
        <v>2</v>
      </c>
      <c r="W54" s="146">
        <v>263.87</v>
      </c>
      <c r="X54" s="147">
        <v>527.74</v>
      </c>
      <c r="Y54" s="131">
        <f t="shared" si="3"/>
        <v>527.74</v>
      </c>
      <c r="Z54" s="154">
        <v>2110.96</v>
      </c>
      <c r="AA54" s="20" t="s">
        <v>81</v>
      </c>
      <c r="AB54" s="13"/>
      <c r="AC54" s="13"/>
    </row>
    <row r="55" spans="1:29" ht="28.5" x14ac:dyDescent="0.2">
      <c r="A55" s="117" t="s">
        <v>329</v>
      </c>
      <c r="B55" s="20" t="s">
        <v>424</v>
      </c>
      <c r="C55" s="161" t="s">
        <v>465</v>
      </c>
      <c r="D55" s="95">
        <v>1877399</v>
      </c>
      <c r="E55" s="95" t="s">
        <v>369</v>
      </c>
      <c r="F55" s="20" t="s">
        <v>6</v>
      </c>
      <c r="G55" s="150" t="s">
        <v>475</v>
      </c>
      <c r="H55" s="95" t="s">
        <v>372</v>
      </c>
      <c r="I55" s="95" t="s">
        <v>78</v>
      </c>
      <c r="J55" s="30" t="s">
        <v>79</v>
      </c>
      <c r="K55" s="29" t="s">
        <v>78</v>
      </c>
      <c r="L55" s="92" t="s">
        <v>140</v>
      </c>
      <c r="M55" s="93"/>
      <c r="N55" s="93"/>
      <c r="O55" s="93"/>
      <c r="P55" s="152"/>
      <c r="Q55" s="152">
        <v>0</v>
      </c>
      <c r="R55" s="152">
        <v>0</v>
      </c>
      <c r="S55" s="152">
        <v>0</v>
      </c>
      <c r="T55" s="95">
        <v>0</v>
      </c>
      <c r="U55" s="152">
        <v>0</v>
      </c>
      <c r="V55" s="95">
        <v>8</v>
      </c>
      <c r="W55" s="152">
        <v>263.87</v>
      </c>
      <c r="X55" s="153">
        <v>2110.96</v>
      </c>
      <c r="Y55" s="131">
        <f t="shared" si="3"/>
        <v>2110.96</v>
      </c>
      <c r="Z55" s="148">
        <v>1847.09</v>
      </c>
      <c r="AA55" s="20" t="s">
        <v>81</v>
      </c>
      <c r="AB55" s="13"/>
      <c r="AC55" s="13"/>
    </row>
    <row r="56" spans="1:29" ht="28.5" x14ac:dyDescent="0.2">
      <c r="A56" s="117" t="s">
        <v>329</v>
      </c>
      <c r="B56" s="20" t="s">
        <v>424</v>
      </c>
      <c r="C56" s="160" t="s">
        <v>476</v>
      </c>
      <c r="D56" s="29">
        <v>1513435</v>
      </c>
      <c r="E56" s="29" t="s">
        <v>369</v>
      </c>
      <c r="F56" s="91" t="s">
        <v>370</v>
      </c>
      <c r="G56" s="150" t="s">
        <v>475</v>
      </c>
      <c r="H56" s="29" t="s">
        <v>372</v>
      </c>
      <c r="I56" s="29" t="s">
        <v>78</v>
      </c>
      <c r="J56" s="30" t="s">
        <v>79</v>
      </c>
      <c r="K56" s="29" t="s">
        <v>78</v>
      </c>
      <c r="L56" s="92" t="s">
        <v>140</v>
      </c>
      <c r="M56" s="93"/>
      <c r="N56" s="93"/>
      <c r="O56" s="93"/>
      <c r="P56" s="146"/>
      <c r="Q56" s="146">
        <v>0</v>
      </c>
      <c r="R56" s="146">
        <v>0</v>
      </c>
      <c r="S56" s="146">
        <v>0</v>
      </c>
      <c r="T56" s="29">
        <v>0</v>
      </c>
      <c r="U56" s="146">
        <v>0</v>
      </c>
      <c r="V56" s="29">
        <v>7</v>
      </c>
      <c r="W56" s="146">
        <v>263.87</v>
      </c>
      <c r="X56" s="147">
        <v>1847.09</v>
      </c>
      <c r="Y56" s="131">
        <f t="shared" si="3"/>
        <v>1847.0900000000001</v>
      </c>
      <c r="Z56" s="148">
        <v>2110.96</v>
      </c>
      <c r="AA56" s="20" t="s">
        <v>81</v>
      </c>
      <c r="AB56" s="13"/>
      <c r="AC56" s="13"/>
    </row>
    <row r="57" spans="1:29" ht="28.5" x14ac:dyDescent="0.2">
      <c r="A57" s="117" t="s">
        <v>329</v>
      </c>
      <c r="B57" s="20" t="s">
        <v>424</v>
      </c>
      <c r="C57" s="160" t="s">
        <v>405</v>
      </c>
      <c r="D57" s="29">
        <v>1879081</v>
      </c>
      <c r="E57" s="29" t="s">
        <v>369</v>
      </c>
      <c r="F57" s="91" t="s">
        <v>370</v>
      </c>
      <c r="G57" s="150" t="s">
        <v>475</v>
      </c>
      <c r="H57" s="29" t="s">
        <v>372</v>
      </c>
      <c r="I57" s="29" t="s">
        <v>78</v>
      </c>
      <c r="J57" s="30" t="s">
        <v>79</v>
      </c>
      <c r="K57" s="29" t="s">
        <v>78</v>
      </c>
      <c r="L57" s="92" t="s">
        <v>140</v>
      </c>
      <c r="M57" s="93"/>
      <c r="N57" s="93"/>
      <c r="O57" s="93"/>
      <c r="P57" s="146"/>
      <c r="Q57" s="146">
        <v>0</v>
      </c>
      <c r="R57" s="146">
        <v>0</v>
      </c>
      <c r="S57" s="146">
        <v>0</v>
      </c>
      <c r="T57" s="29">
        <v>0</v>
      </c>
      <c r="U57" s="146">
        <v>0</v>
      </c>
      <c r="V57" s="29">
        <v>8</v>
      </c>
      <c r="W57" s="146">
        <v>263.87</v>
      </c>
      <c r="X57" s="147">
        <v>2110.96</v>
      </c>
      <c r="Y57" s="131">
        <f t="shared" si="3"/>
        <v>2110.96</v>
      </c>
      <c r="Z57" s="148">
        <f>SUM(Z46:Z56)</f>
        <v>21373.469999999998</v>
      </c>
      <c r="AA57" s="20" t="s">
        <v>81</v>
      </c>
      <c r="AB57" s="13"/>
      <c r="AC57" s="13"/>
    </row>
    <row r="58" spans="1:29" ht="57" x14ac:dyDescent="0.2">
      <c r="A58" s="117" t="s">
        <v>329</v>
      </c>
      <c r="B58" s="20" t="s">
        <v>424</v>
      </c>
      <c r="C58" s="160" t="s">
        <v>423</v>
      </c>
      <c r="D58" s="29">
        <v>1591282</v>
      </c>
      <c r="E58" s="29" t="s">
        <v>386</v>
      </c>
      <c r="F58" s="91" t="s">
        <v>370</v>
      </c>
      <c r="G58" s="157" t="s">
        <v>371</v>
      </c>
      <c r="H58" s="95" t="s">
        <v>372</v>
      </c>
      <c r="I58" s="95" t="s">
        <v>78</v>
      </c>
      <c r="J58" s="30" t="s">
        <v>79</v>
      </c>
      <c r="K58" s="29" t="s">
        <v>78</v>
      </c>
      <c r="L58" s="92" t="s">
        <v>356</v>
      </c>
      <c r="M58" s="93"/>
      <c r="N58" s="93"/>
      <c r="O58" s="93"/>
      <c r="P58" s="146"/>
      <c r="Q58" s="152">
        <v>0</v>
      </c>
      <c r="R58" s="152">
        <v>0</v>
      </c>
      <c r="S58" s="152">
        <v>0</v>
      </c>
      <c r="T58" s="29">
        <v>0</v>
      </c>
      <c r="U58" s="152">
        <v>0</v>
      </c>
      <c r="V58" s="29">
        <v>7</v>
      </c>
      <c r="W58" s="152">
        <v>263.87</v>
      </c>
      <c r="X58" s="147">
        <f>(V58*W58)</f>
        <v>1847.0900000000001</v>
      </c>
      <c r="Y58" s="131">
        <f t="shared" si="3"/>
        <v>1847.0900000000001</v>
      </c>
      <c r="Z58" s="148">
        <v>1847.09</v>
      </c>
      <c r="AA58" s="20" t="s">
        <v>81</v>
      </c>
      <c r="AB58" s="13"/>
      <c r="AC58" s="13"/>
    </row>
    <row r="59" spans="1:29" ht="57" x14ac:dyDescent="0.2">
      <c r="A59" s="117" t="s">
        <v>329</v>
      </c>
      <c r="B59" s="20" t="s">
        <v>424</v>
      </c>
      <c r="C59" s="160" t="s">
        <v>467</v>
      </c>
      <c r="D59" s="29">
        <v>1877496</v>
      </c>
      <c r="E59" s="29" t="s">
        <v>369</v>
      </c>
      <c r="F59" s="91" t="s">
        <v>370</v>
      </c>
      <c r="G59" s="157" t="s">
        <v>371</v>
      </c>
      <c r="H59" s="95" t="s">
        <v>372</v>
      </c>
      <c r="I59" s="95" t="s">
        <v>78</v>
      </c>
      <c r="J59" s="30" t="s">
        <v>79</v>
      </c>
      <c r="K59" s="29" t="s">
        <v>78</v>
      </c>
      <c r="L59" s="92" t="s">
        <v>356</v>
      </c>
      <c r="M59" s="93"/>
      <c r="N59" s="93"/>
      <c r="O59" s="93"/>
      <c r="P59" s="146"/>
      <c r="Q59" s="152">
        <v>0</v>
      </c>
      <c r="R59" s="152">
        <v>0</v>
      </c>
      <c r="S59" s="152">
        <v>0</v>
      </c>
      <c r="T59" s="29">
        <v>0</v>
      </c>
      <c r="U59" s="152">
        <v>0</v>
      </c>
      <c r="V59" s="29">
        <v>7</v>
      </c>
      <c r="W59" s="152">
        <v>263.87</v>
      </c>
      <c r="X59" s="147">
        <f t="shared" ref="X59:X71" si="4">(V59*W59)</f>
        <v>1847.0900000000001</v>
      </c>
      <c r="Y59" s="131">
        <f t="shared" si="3"/>
        <v>1847.0900000000001</v>
      </c>
      <c r="Z59" s="148">
        <v>1847.09</v>
      </c>
      <c r="AA59" s="20" t="s">
        <v>81</v>
      </c>
      <c r="AB59" s="13"/>
      <c r="AC59" s="13"/>
    </row>
    <row r="60" spans="1:29" ht="57" x14ac:dyDescent="0.2">
      <c r="A60" s="117" t="s">
        <v>329</v>
      </c>
      <c r="B60" s="20" t="s">
        <v>424</v>
      </c>
      <c r="C60" s="160" t="s">
        <v>421</v>
      </c>
      <c r="D60" s="29">
        <v>1582453</v>
      </c>
      <c r="E60" s="29" t="s">
        <v>369</v>
      </c>
      <c r="F60" s="91" t="s">
        <v>370</v>
      </c>
      <c r="G60" s="157" t="s">
        <v>371</v>
      </c>
      <c r="H60" s="95" t="s">
        <v>372</v>
      </c>
      <c r="I60" s="95" t="s">
        <v>78</v>
      </c>
      <c r="J60" s="30" t="s">
        <v>79</v>
      </c>
      <c r="K60" s="29" t="s">
        <v>78</v>
      </c>
      <c r="L60" s="92" t="s">
        <v>356</v>
      </c>
      <c r="M60" s="93"/>
      <c r="N60" s="93"/>
      <c r="O60" s="93"/>
      <c r="P60" s="146"/>
      <c r="Q60" s="152">
        <v>0</v>
      </c>
      <c r="R60" s="152">
        <v>0</v>
      </c>
      <c r="S60" s="152">
        <v>0</v>
      </c>
      <c r="T60" s="29">
        <v>0</v>
      </c>
      <c r="U60" s="152">
        <v>0</v>
      </c>
      <c r="V60" s="29">
        <v>7</v>
      </c>
      <c r="W60" s="152">
        <v>263.87</v>
      </c>
      <c r="X60" s="147">
        <f t="shared" si="4"/>
        <v>1847.0900000000001</v>
      </c>
      <c r="Y60" s="131">
        <f t="shared" si="3"/>
        <v>1847.0900000000001</v>
      </c>
      <c r="Z60" s="148">
        <v>1847.09</v>
      </c>
      <c r="AA60" s="20" t="s">
        <v>81</v>
      </c>
      <c r="AB60" s="13"/>
      <c r="AC60" s="13"/>
    </row>
    <row r="61" spans="1:29" ht="57" x14ac:dyDescent="0.2">
      <c r="A61" s="117" t="s">
        <v>329</v>
      </c>
      <c r="B61" s="20" t="s">
        <v>424</v>
      </c>
      <c r="C61" s="160" t="s">
        <v>420</v>
      </c>
      <c r="D61" s="29">
        <v>1582500</v>
      </c>
      <c r="E61" s="29" t="s">
        <v>369</v>
      </c>
      <c r="F61" s="91" t="s">
        <v>370</v>
      </c>
      <c r="G61" s="157" t="s">
        <v>371</v>
      </c>
      <c r="H61" s="95" t="s">
        <v>372</v>
      </c>
      <c r="I61" s="95" t="s">
        <v>78</v>
      </c>
      <c r="J61" s="30" t="s">
        <v>79</v>
      </c>
      <c r="K61" s="29" t="s">
        <v>78</v>
      </c>
      <c r="L61" s="92" t="s">
        <v>356</v>
      </c>
      <c r="M61" s="93"/>
      <c r="N61" s="93"/>
      <c r="O61" s="93"/>
      <c r="P61" s="146"/>
      <c r="Q61" s="152">
        <v>0</v>
      </c>
      <c r="R61" s="152">
        <v>0</v>
      </c>
      <c r="S61" s="152">
        <v>0</v>
      </c>
      <c r="T61" s="29">
        <v>0</v>
      </c>
      <c r="U61" s="152">
        <v>0</v>
      </c>
      <c r="V61" s="29">
        <v>7</v>
      </c>
      <c r="W61" s="152">
        <v>263.87</v>
      </c>
      <c r="X61" s="147">
        <f t="shared" si="4"/>
        <v>1847.0900000000001</v>
      </c>
      <c r="Y61" s="131">
        <f t="shared" si="3"/>
        <v>1847.0900000000001</v>
      </c>
      <c r="Z61" s="148">
        <v>2374.83</v>
      </c>
      <c r="AA61" s="20" t="s">
        <v>81</v>
      </c>
      <c r="AB61" s="13"/>
      <c r="AC61" s="13"/>
    </row>
    <row r="62" spans="1:29" ht="57" x14ac:dyDescent="0.2">
      <c r="A62" s="117" t="s">
        <v>329</v>
      </c>
      <c r="B62" s="20" t="s">
        <v>424</v>
      </c>
      <c r="C62" s="160" t="s">
        <v>414</v>
      </c>
      <c r="D62" s="29">
        <v>1879073</v>
      </c>
      <c r="E62" s="29" t="s">
        <v>369</v>
      </c>
      <c r="F62" s="91" t="s">
        <v>370</v>
      </c>
      <c r="G62" s="157" t="s">
        <v>371</v>
      </c>
      <c r="H62" s="95" t="s">
        <v>372</v>
      </c>
      <c r="I62" s="95" t="s">
        <v>78</v>
      </c>
      <c r="J62" s="30" t="s">
        <v>79</v>
      </c>
      <c r="K62" s="29" t="s">
        <v>78</v>
      </c>
      <c r="L62" s="92" t="s">
        <v>356</v>
      </c>
      <c r="M62" s="93"/>
      <c r="N62" s="93"/>
      <c r="O62" s="93"/>
      <c r="P62" s="146"/>
      <c r="Q62" s="152">
        <v>0</v>
      </c>
      <c r="R62" s="152">
        <v>0</v>
      </c>
      <c r="S62" s="152">
        <v>0</v>
      </c>
      <c r="T62" s="29">
        <v>0</v>
      </c>
      <c r="U62" s="152">
        <v>0</v>
      </c>
      <c r="V62" s="29">
        <v>9</v>
      </c>
      <c r="W62" s="152">
        <v>263.87</v>
      </c>
      <c r="X62" s="147">
        <f t="shared" si="4"/>
        <v>2374.83</v>
      </c>
      <c r="Y62" s="131">
        <f t="shared" si="3"/>
        <v>2374.83</v>
      </c>
      <c r="Z62" s="148">
        <v>1847.09</v>
      </c>
      <c r="AA62" s="20" t="s">
        <v>81</v>
      </c>
      <c r="AB62" s="13"/>
      <c r="AC62" s="13"/>
    </row>
    <row r="63" spans="1:29" ht="57" x14ac:dyDescent="0.2">
      <c r="A63" s="117" t="s">
        <v>329</v>
      </c>
      <c r="B63" s="20" t="s">
        <v>424</v>
      </c>
      <c r="C63" s="160" t="s">
        <v>477</v>
      </c>
      <c r="D63" s="29">
        <v>1718533</v>
      </c>
      <c r="E63" s="29" t="s">
        <v>369</v>
      </c>
      <c r="F63" s="91" t="s">
        <v>370</v>
      </c>
      <c r="G63" s="157" t="s">
        <v>371</v>
      </c>
      <c r="H63" s="95" t="s">
        <v>372</v>
      </c>
      <c r="I63" s="95" t="s">
        <v>78</v>
      </c>
      <c r="J63" s="30" t="s">
        <v>79</v>
      </c>
      <c r="K63" s="29" t="s">
        <v>78</v>
      </c>
      <c r="L63" s="92" t="s">
        <v>356</v>
      </c>
      <c r="M63" s="93"/>
      <c r="N63" s="93"/>
      <c r="O63" s="93"/>
      <c r="P63" s="146"/>
      <c r="Q63" s="152">
        <v>0</v>
      </c>
      <c r="R63" s="152">
        <v>0</v>
      </c>
      <c r="S63" s="152">
        <v>0</v>
      </c>
      <c r="T63" s="29">
        <v>0</v>
      </c>
      <c r="U63" s="152">
        <v>0</v>
      </c>
      <c r="V63" s="29">
        <v>7</v>
      </c>
      <c r="W63" s="152">
        <v>263.87</v>
      </c>
      <c r="X63" s="147">
        <f t="shared" si="4"/>
        <v>1847.0900000000001</v>
      </c>
      <c r="Y63" s="131">
        <f t="shared" si="3"/>
        <v>1847.0900000000001</v>
      </c>
      <c r="Z63" s="148">
        <v>2374.83</v>
      </c>
      <c r="AA63" s="20" t="s">
        <v>81</v>
      </c>
      <c r="AB63" s="13"/>
      <c r="AC63" s="13"/>
    </row>
    <row r="64" spans="1:29" ht="57" x14ac:dyDescent="0.2">
      <c r="A64" s="117" t="s">
        <v>329</v>
      </c>
      <c r="B64" s="20" t="s">
        <v>424</v>
      </c>
      <c r="C64" s="160" t="s">
        <v>468</v>
      </c>
      <c r="D64" s="29">
        <v>1711717</v>
      </c>
      <c r="E64" s="29" t="s">
        <v>369</v>
      </c>
      <c r="F64" s="91" t="s">
        <v>370</v>
      </c>
      <c r="G64" s="157" t="s">
        <v>371</v>
      </c>
      <c r="H64" s="95" t="s">
        <v>372</v>
      </c>
      <c r="I64" s="95" t="s">
        <v>78</v>
      </c>
      <c r="J64" s="30" t="s">
        <v>79</v>
      </c>
      <c r="K64" s="29" t="s">
        <v>78</v>
      </c>
      <c r="L64" s="92" t="s">
        <v>356</v>
      </c>
      <c r="M64" s="93"/>
      <c r="N64" s="93"/>
      <c r="O64" s="93"/>
      <c r="P64" s="146"/>
      <c r="Q64" s="152">
        <v>0</v>
      </c>
      <c r="R64" s="152">
        <v>0</v>
      </c>
      <c r="S64" s="152">
        <v>0</v>
      </c>
      <c r="T64" s="29">
        <v>0</v>
      </c>
      <c r="U64" s="152">
        <v>0</v>
      </c>
      <c r="V64" s="29">
        <v>9</v>
      </c>
      <c r="W64" s="152">
        <v>263.87</v>
      </c>
      <c r="X64" s="147">
        <f t="shared" si="4"/>
        <v>2374.83</v>
      </c>
      <c r="Y64" s="131">
        <f t="shared" si="3"/>
        <v>2374.83</v>
      </c>
      <c r="Z64" s="148">
        <v>1847.09</v>
      </c>
      <c r="AA64" s="20" t="s">
        <v>81</v>
      </c>
      <c r="AB64" s="13"/>
      <c r="AC64" s="13"/>
    </row>
    <row r="65" spans="1:29" ht="57" x14ac:dyDescent="0.2">
      <c r="A65" s="117" t="s">
        <v>329</v>
      </c>
      <c r="B65" s="20" t="s">
        <v>424</v>
      </c>
      <c r="C65" s="160" t="s">
        <v>413</v>
      </c>
      <c r="D65" s="29">
        <v>1802399</v>
      </c>
      <c r="E65" s="29" t="s">
        <v>369</v>
      </c>
      <c r="F65" s="91" t="s">
        <v>370</v>
      </c>
      <c r="G65" s="157" t="s">
        <v>371</v>
      </c>
      <c r="H65" s="95" t="s">
        <v>372</v>
      </c>
      <c r="I65" s="95" t="s">
        <v>78</v>
      </c>
      <c r="J65" s="30" t="s">
        <v>79</v>
      </c>
      <c r="K65" s="29" t="s">
        <v>78</v>
      </c>
      <c r="L65" s="92" t="s">
        <v>356</v>
      </c>
      <c r="M65" s="93"/>
      <c r="N65" s="93"/>
      <c r="O65" s="93"/>
      <c r="P65" s="146"/>
      <c r="Q65" s="152">
        <v>0</v>
      </c>
      <c r="R65" s="152">
        <v>0</v>
      </c>
      <c r="S65" s="152">
        <v>0</v>
      </c>
      <c r="T65" s="29">
        <v>0</v>
      </c>
      <c r="U65" s="152">
        <v>0</v>
      </c>
      <c r="V65" s="29">
        <v>7</v>
      </c>
      <c r="W65" s="152">
        <v>263.87</v>
      </c>
      <c r="X65" s="147">
        <f t="shared" si="4"/>
        <v>1847.0900000000001</v>
      </c>
      <c r="Y65" s="131">
        <f t="shared" si="3"/>
        <v>1847.0900000000001</v>
      </c>
      <c r="Z65" s="148">
        <v>2110.96</v>
      </c>
      <c r="AA65" s="20" t="s">
        <v>81</v>
      </c>
      <c r="AB65" s="13"/>
      <c r="AC65" s="13"/>
    </row>
    <row r="66" spans="1:29" ht="57" x14ac:dyDescent="0.2">
      <c r="A66" s="117" t="s">
        <v>329</v>
      </c>
      <c r="B66" s="20" t="s">
        <v>424</v>
      </c>
      <c r="C66" s="160" t="s">
        <v>403</v>
      </c>
      <c r="D66" s="29">
        <v>1699300</v>
      </c>
      <c r="E66" s="29" t="s">
        <v>369</v>
      </c>
      <c r="F66" s="91" t="s">
        <v>370</v>
      </c>
      <c r="G66" s="157" t="s">
        <v>371</v>
      </c>
      <c r="H66" s="95" t="s">
        <v>372</v>
      </c>
      <c r="I66" s="95" t="s">
        <v>78</v>
      </c>
      <c r="J66" s="30" t="s">
        <v>79</v>
      </c>
      <c r="K66" s="29" t="s">
        <v>78</v>
      </c>
      <c r="L66" s="92" t="s">
        <v>356</v>
      </c>
      <c r="M66" s="93"/>
      <c r="N66" s="93"/>
      <c r="O66" s="93"/>
      <c r="P66" s="146"/>
      <c r="Q66" s="152">
        <v>0</v>
      </c>
      <c r="R66" s="152">
        <v>0</v>
      </c>
      <c r="S66" s="152">
        <v>0</v>
      </c>
      <c r="T66" s="29">
        <v>0</v>
      </c>
      <c r="U66" s="152">
        <v>0</v>
      </c>
      <c r="V66" s="29">
        <v>8</v>
      </c>
      <c r="W66" s="152">
        <v>263.87</v>
      </c>
      <c r="X66" s="147">
        <f t="shared" si="4"/>
        <v>2110.96</v>
      </c>
      <c r="Y66" s="131">
        <f t="shared" si="3"/>
        <v>2110.96</v>
      </c>
      <c r="Z66" s="148">
        <v>1847.09</v>
      </c>
      <c r="AA66" s="20" t="s">
        <v>81</v>
      </c>
      <c r="AB66" s="13"/>
      <c r="AC66" s="13"/>
    </row>
    <row r="67" spans="1:29" ht="57" x14ac:dyDescent="0.2">
      <c r="A67" s="117" t="s">
        <v>329</v>
      </c>
      <c r="B67" s="20" t="s">
        <v>424</v>
      </c>
      <c r="C67" s="160" t="s">
        <v>446</v>
      </c>
      <c r="D67" s="29">
        <v>1780328</v>
      </c>
      <c r="E67" s="29" t="s">
        <v>369</v>
      </c>
      <c r="F67" s="91" t="s">
        <v>370</v>
      </c>
      <c r="G67" s="157" t="s">
        <v>371</v>
      </c>
      <c r="H67" s="95" t="s">
        <v>372</v>
      </c>
      <c r="I67" s="95" t="s">
        <v>78</v>
      </c>
      <c r="J67" s="30" t="s">
        <v>79</v>
      </c>
      <c r="K67" s="29" t="s">
        <v>78</v>
      </c>
      <c r="L67" s="92" t="s">
        <v>356</v>
      </c>
      <c r="M67" s="93"/>
      <c r="N67" s="93"/>
      <c r="O67" s="93"/>
      <c r="P67" s="146"/>
      <c r="Q67" s="152">
        <v>0</v>
      </c>
      <c r="R67" s="152">
        <v>0</v>
      </c>
      <c r="S67" s="152">
        <v>0</v>
      </c>
      <c r="T67" s="29">
        <v>0</v>
      </c>
      <c r="U67" s="152">
        <v>0</v>
      </c>
      <c r="V67" s="29">
        <v>7</v>
      </c>
      <c r="W67" s="152">
        <v>263.87</v>
      </c>
      <c r="X67" s="147">
        <f t="shared" si="4"/>
        <v>1847.0900000000001</v>
      </c>
      <c r="Y67" s="131">
        <f t="shared" si="3"/>
        <v>1847.0900000000001</v>
      </c>
      <c r="Z67" s="148">
        <v>2374.83</v>
      </c>
      <c r="AA67" s="20" t="s">
        <v>81</v>
      </c>
      <c r="AB67" s="13"/>
      <c r="AC67" s="13"/>
    </row>
    <row r="68" spans="1:29" ht="57" x14ac:dyDescent="0.2">
      <c r="A68" s="117" t="s">
        <v>329</v>
      </c>
      <c r="B68" s="20" t="s">
        <v>424</v>
      </c>
      <c r="C68" s="160" t="s">
        <v>470</v>
      </c>
      <c r="D68" s="29">
        <v>1780662</v>
      </c>
      <c r="E68" s="29" t="s">
        <v>369</v>
      </c>
      <c r="F68" s="91" t="s">
        <v>370</v>
      </c>
      <c r="G68" s="157" t="s">
        <v>371</v>
      </c>
      <c r="H68" s="95" t="s">
        <v>372</v>
      </c>
      <c r="I68" s="95" t="s">
        <v>78</v>
      </c>
      <c r="J68" s="30" t="s">
        <v>79</v>
      </c>
      <c r="K68" s="29" t="s">
        <v>78</v>
      </c>
      <c r="L68" s="92" t="s">
        <v>356</v>
      </c>
      <c r="M68" s="93"/>
      <c r="N68" s="93"/>
      <c r="O68" s="93"/>
      <c r="P68" s="146"/>
      <c r="Q68" s="152">
        <v>0</v>
      </c>
      <c r="R68" s="152">
        <v>0</v>
      </c>
      <c r="S68" s="152">
        <v>0</v>
      </c>
      <c r="T68" s="29">
        <v>0</v>
      </c>
      <c r="U68" s="152">
        <v>0</v>
      </c>
      <c r="V68" s="29">
        <v>9</v>
      </c>
      <c r="W68" s="152">
        <v>263.87</v>
      </c>
      <c r="X68" s="147">
        <f t="shared" si="4"/>
        <v>2374.83</v>
      </c>
      <c r="Y68" s="131">
        <f t="shared" si="3"/>
        <v>2374.83</v>
      </c>
      <c r="Z68" s="148">
        <v>1847.09</v>
      </c>
      <c r="AA68" s="20" t="s">
        <v>81</v>
      </c>
      <c r="AB68" s="13"/>
      <c r="AC68" s="13"/>
    </row>
    <row r="69" spans="1:29" ht="57" x14ac:dyDescent="0.2">
      <c r="A69" s="117" t="s">
        <v>329</v>
      </c>
      <c r="B69" s="20" t="s">
        <v>424</v>
      </c>
      <c r="C69" s="160" t="s">
        <v>410</v>
      </c>
      <c r="D69" s="29">
        <v>1848950</v>
      </c>
      <c r="E69" s="29" t="s">
        <v>369</v>
      </c>
      <c r="F69" s="91" t="s">
        <v>370</v>
      </c>
      <c r="G69" s="157" t="s">
        <v>371</v>
      </c>
      <c r="H69" s="95" t="s">
        <v>372</v>
      </c>
      <c r="I69" s="95" t="s">
        <v>78</v>
      </c>
      <c r="J69" s="30" t="s">
        <v>79</v>
      </c>
      <c r="K69" s="29" t="s">
        <v>78</v>
      </c>
      <c r="L69" s="92" t="s">
        <v>356</v>
      </c>
      <c r="M69" s="93"/>
      <c r="N69" s="93"/>
      <c r="O69" s="93"/>
      <c r="P69" s="146"/>
      <c r="Q69" s="152">
        <v>0</v>
      </c>
      <c r="R69" s="152">
        <v>0</v>
      </c>
      <c r="S69" s="152">
        <v>0</v>
      </c>
      <c r="T69" s="29">
        <v>0</v>
      </c>
      <c r="U69" s="152">
        <v>0</v>
      </c>
      <c r="V69" s="29">
        <v>7</v>
      </c>
      <c r="W69" s="152">
        <v>263.87</v>
      </c>
      <c r="X69" s="147">
        <f t="shared" si="4"/>
        <v>1847.0900000000001</v>
      </c>
      <c r="Y69" s="131">
        <f t="shared" si="3"/>
        <v>1847.0900000000001</v>
      </c>
      <c r="Z69" s="154">
        <v>2110.96</v>
      </c>
      <c r="AA69" s="20" t="s">
        <v>81</v>
      </c>
      <c r="AB69" s="13"/>
      <c r="AC69" s="13"/>
    </row>
    <row r="70" spans="1:29" ht="57" x14ac:dyDescent="0.2">
      <c r="A70" s="117" t="s">
        <v>329</v>
      </c>
      <c r="B70" s="20" t="s">
        <v>424</v>
      </c>
      <c r="C70" s="161" t="s">
        <v>430</v>
      </c>
      <c r="D70" s="95">
        <v>1877577</v>
      </c>
      <c r="E70" s="95" t="s">
        <v>369</v>
      </c>
      <c r="F70" s="91" t="s">
        <v>370</v>
      </c>
      <c r="G70" s="157" t="s">
        <v>371</v>
      </c>
      <c r="H70" s="95" t="s">
        <v>372</v>
      </c>
      <c r="I70" s="95" t="s">
        <v>78</v>
      </c>
      <c r="J70" s="30" t="s">
        <v>79</v>
      </c>
      <c r="K70" s="29" t="s">
        <v>78</v>
      </c>
      <c r="L70" s="92" t="s">
        <v>356</v>
      </c>
      <c r="M70" s="93"/>
      <c r="N70" s="93"/>
      <c r="O70" s="93"/>
      <c r="P70" s="152"/>
      <c r="Q70" s="152">
        <v>0</v>
      </c>
      <c r="R70" s="152">
        <v>0</v>
      </c>
      <c r="S70" s="152">
        <v>0</v>
      </c>
      <c r="T70" s="95">
        <v>0</v>
      </c>
      <c r="U70" s="152">
        <v>0</v>
      </c>
      <c r="V70" s="95">
        <v>8</v>
      </c>
      <c r="W70" s="152">
        <v>263.87</v>
      </c>
      <c r="X70" s="153">
        <f t="shared" si="4"/>
        <v>2110.96</v>
      </c>
      <c r="Y70" s="144">
        <f t="shared" si="3"/>
        <v>2110.96</v>
      </c>
      <c r="Z70" s="148">
        <v>2110.96</v>
      </c>
      <c r="AA70" s="20" t="s">
        <v>81</v>
      </c>
      <c r="AB70" s="13"/>
      <c r="AC70" s="13"/>
    </row>
    <row r="71" spans="1:29" ht="57" x14ac:dyDescent="0.2">
      <c r="A71" s="117" t="s">
        <v>329</v>
      </c>
      <c r="B71" s="20" t="s">
        <v>424</v>
      </c>
      <c r="C71" s="160" t="s">
        <v>409</v>
      </c>
      <c r="D71" s="29">
        <v>1879413</v>
      </c>
      <c r="E71" s="29" t="s">
        <v>369</v>
      </c>
      <c r="F71" s="29" t="s">
        <v>370</v>
      </c>
      <c r="G71" s="156" t="s">
        <v>371</v>
      </c>
      <c r="H71" s="29" t="s">
        <v>372</v>
      </c>
      <c r="I71" s="29" t="s">
        <v>78</v>
      </c>
      <c r="J71" s="30" t="s">
        <v>79</v>
      </c>
      <c r="K71" s="29" t="s">
        <v>78</v>
      </c>
      <c r="L71" s="92" t="s">
        <v>356</v>
      </c>
      <c r="M71" s="93"/>
      <c r="N71" s="93"/>
      <c r="O71" s="93"/>
      <c r="P71" s="146"/>
      <c r="Q71" s="146">
        <v>0</v>
      </c>
      <c r="R71" s="146">
        <v>0</v>
      </c>
      <c r="S71" s="146">
        <v>0</v>
      </c>
      <c r="T71" s="29">
        <v>0</v>
      </c>
      <c r="U71" s="146">
        <v>0</v>
      </c>
      <c r="V71" s="29">
        <v>8</v>
      </c>
      <c r="W71" s="146">
        <v>263.87</v>
      </c>
      <c r="X71" s="147">
        <f t="shared" si="4"/>
        <v>2110.96</v>
      </c>
      <c r="Y71" s="148">
        <f t="shared" ref="Y71" si="5">(T71*U71)+(V71*W71)</f>
        <v>2110.96</v>
      </c>
      <c r="Z71" s="148"/>
      <c r="AA71" s="20" t="s">
        <v>81</v>
      </c>
      <c r="AB71" s="13"/>
      <c r="AC71" s="13"/>
    </row>
    <row r="72" spans="1:29" ht="57" x14ac:dyDescent="0.2">
      <c r="A72" s="117" t="s">
        <v>329</v>
      </c>
      <c r="B72" s="20" t="s">
        <v>424</v>
      </c>
      <c r="C72" s="160" t="s">
        <v>444</v>
      </c>
      <c r="D72" s="29"/>
      <c r="E72" s="29" t="s">
        <v>386</v>
      </c>
      <c r="F72" s="91" t="s">
        <v>370</v>
      </c>
      <c r="G72" s="157" t="s">
        <v>371</v>
      </c>
      <c r="H72" s="95" t="s">
        <v>372</v>
      </c>
      <c r="I72" s="95" t="s">
        <v>78</v>
      </c>
      <c r="J72" s="30" t="s">
        <v>79</v>
      </c>
      <c r="K72" s="29" t="s">
        <v>78</v>
      </c>
      <c r="L72" s="92" t="s">
        <v>472</v>
      </c>
      <c r="M72" s="93"/>
      <c r="N72" s="93"/>
      <c r="O72" s="93"/>
      <c r="P72" s="146"/>
      <c r="Q72" s="152">
        <v>0</v>
      </c>
      <c r="R72" s="152">
        <v>0</v>
      </c>
      <c r="S72" s="152">
        <v>0</v>
      </c>
      <c r="T72" s="29">
        <v>0</v>
      </c>
      <c r="U72" s="152">
        <v>0</v>
      </c>
      <c r="V72" s="29">
        <v>10</v>
      </c>
      <c r="W72" s="152">
        <v>263.87</v>
      </c>
      <c r="X72" s="147">
        <f>(V72*W72)</f>
        <v>2638.7</v>
      </c>
      <c r="Y72" s="131">
        <f t="shared" ref="Y72:Y96" si="6">(T72*U72)+(V72*W72)</f>
        <v>2638.7</v>
      </c>
      <c r="Z72" s="148"/>
      <c r="AA72" s="20" t="s">
        <v>81</v>
      </c>
      <c r="AB72" s="13"/>
      <c r="AC72" s="13"/>
    </row>
    <row r="73" spans="1:29" ht="57" x14ac:dyDescent="0.2">
      <c r="A73" s="117" t="s">
        <v>329</v>
      </c>
      <c r="B73" s="20" t="s">
        <v>424</v>
      </c>
      <c r="C73" s="111" t="s">
        <v>442</v>
      </c>
      <c r="D73" s="29">
        <v>1710516</v>
      </c>
      <c r="E73" s="29" t="s">
        <v>369</v>
      </c>
      <c r="F73" s="91" t="s">
        <v>370</v>
      </c>
      <c r="G73" s="157" t="s">
        <v>371</v>
      </c>
      <c r="H73" s="95" t="s">
        <v>372</v>
      </c>
      <c r="I73" s="95" t="s">
        <v>78</v>
      </c>
      <c r="J73" s="30" t="s">
        <v>79</v>
      </c>
      <c r="K73" s="29" t="s">
        <v>78</v>
      </c>
      <c r="L73" s="92" t="s">
        <v>473</v>
      </c>
      <c r="M73" s="93"/>
      <c r="N73" s="93"/>
      <c r="O73" s="93"/>
      <c r="P73" s="146"/>
      <c r="Q73" s="152">
        <v>0</v>
      </c>
      <c r="R73" s="152">
        <v>0</v>
      </c>
      <c r="S73" s="152">
        <v>0</v>
      </c>
      <c r="T73" s="29">
        <v>2</v>
      </c>
      <c r="U73" s="152">
        <v>527.74</v>
      </c>
      <c r="V73" s="29">
        <v>1</v>
      </c>
      <c r="W73" s="152">
        <v>263.87</v>
      </c>
      <c r="X73" s="147">
        <f t="shared" ref="X73:X75" si="7">(V73*W73)</f>
        <v>263.87</v>
      </c>
      <c r="Y73" s="131">
        <f t="shared" si="6"/>
        <v>1319.35</v>
      </c>
      <c r="Z73" s="148">
        <v>1319.35</v>
      </c>
      <c r="AA73" s="20" t="s">
        <v>81</v>
      </c>
      <c r="AB73" s="13"/>
      <c r="AC73" s="13"/>
    </row>
    <row r="74" spans="1:29" ht="57" x14ac:dyDescent="0.2">
      <c r="A74" s="117" t="s">
        <v>329</v>
      </c>
      <c r="B74" s="20" t="s">
        <v>424</v>
      </c>
      <c r="C74" s="111" t="s">
        <v>478</v>
      </c>
      <c r="D74" s="29">
        <v>1867016</v>
      </c>
      <c r="E74" s="29" t="s">
        <v>369</v>
      </c>
      <c r="F74" s="91" t="s">
        <v>370</v>
      </c>
      <c r="G74" s="157" t="s">
        <v>371</v>
      </c>
      <c r="H74" s="95" t="s">
        <v>372</v>
      </c>
      <c r="I74" s="95" t="s">
        <v>78</v>
      </c>
      <c r="J74" s="30" t="s">
        <v>79</v>
      </c>
      <c r="K74" s="29" t="s">
        <v>78</v>
      </c>
      <c r="L74" s="92" t="s">
        <v>473</v>
      </c>
      <c r="M74" s="93"/>
      <c r="N74" s="93"/>
      <c r="O74" s="93"/>
      <c r="P74" s="146"/>
      <c r="Q74" s="152">
        <v>0</v>
      </c>
      <c r="R74" s="152">
        <v>0</v>
      </c>
      <c r="S74" s="152">
        <v>0</v>
      </c>
      <c r="T74" s="95">
        <v>2</v>
      </c>
      <c r="U74" s="152">
        <v>527.74</v>
      </c>
      <c r="V74" s="95">
        <v>1</v>
      </c>
      <c r="W74" s="152">
        <v>263.87</v>
      </c>
      <c r="X74" s="153">
        <f t="shared" si="7"/>
        <v>263.87</v>
      </c>
      <c r="Y74" s="144">
        <f t="shared" si="6"/>
        <v>1319.35</v>
      </c>
      <c r="Z74" s="154">
        <v>1319.35</v>
      </c>
      <c r="AA74" s="20" t="s">
        <v>81</v>
      </c>
      <c r="AB74" s="13"/>
      <c r="AC74" s="13"/>
    </row>
    <row r="75" spans="1:29" ht="57" x14ac:dyDescent="0.2">
      <c r="A75" s="117" t="s">
        <v>329</v>
      </c>
      <c r="B75" s="20" t="s">
        <v>424</v>
      </c>
      <c r="C75" s="111" t="s">
        <v>479</v>
      </c>
      <c r="D75" s="29">
        <v>1711644</v>
      </c>
      <c r="E75" s="29" t="s">
        <v>369</v>
      </c>
      <c r="F75" s="91" t="s">
        <v>370</v>
      </c>
      <c r="G75" s="243" t="s">
        <v>371</v>
      </c>
      <c r="H75" s="29" t="s">
        <v>372</v>
      </c>
      <c r="I75" s="29" t="s">
        <v>78</v>
      </c>
      <c r="J75" s="30" t="s">
        <v>79</v>
      </c>
      <c r="K75" s="29" t="s">
        <v>78</v>
      </c>
      <c r="L75" s="92" t="s">
        <v>473</v>
      </c>
      <c r="M75" s="236"/>
      <c r="N75" s="93"/>
      <c r="O75" s="93"/>
      <c r="P75" s="146"/>
      <c r="Q75" s="152">
        <v>0</v>
      </c>
      <c r="R75" s="152">
        <v>0</v>
      </c>
      <c r="S75" s="146">
        <v>0</v>
      </c>
      <c r="T75" s="29">
        <v>2</v>
      </c>
      <c r="U75" s="146">
        <v>527.74</v>
      </c>
      <c r="V75" s="29">
        <v>1</v>
      </c>
      <c r="W75" s="146">
        <v>263.87</v>
      </c>
      <c r="X75" s="147">
        <f t="shared" si="7"/>
        <v>263.87</v>
      </c>
      <c r="Y75" s="148">
        <f t="shared" si="6"/>
        <v>1319.35</v>
      </c>
      <c r="Z75" s="184"/>
      <c r="AA75" s="86" t="s">
        <v>81</v>
      </c>
      <c r="AB75" s="13"/>
      <c r="AC75" s="13"/>
    </row>
    <row r="76" spans="1:29" ht="28.5" x14ac:dyDescent="0.2">
      <c r="A76" s="117" t="s">
        <v>329</v>
      </c>
      <c r="B76" s="200" t="s">
        <v>942</v>
      </c>
      <c r="C76" s="113" t="s">
        <v>878</v>
      </c>
      <c r="D76" s="6" t="s">
        <v>879</v>
      </c>
      <c r="E76" s="6" t="s">
        <v>880</v>
      </c>
      <c r="F76" s="6" t="s">
        <v>1132</v>
      </c>
      <c r="G76" s="225"/>
      <c r="H76" s="51"/>
      <c r="I76" s="51" t="s">
        <v>78</v>
      </c>
      <c r="J76" s="53" t="s">
        <v>129</v>
      </c>
      <c r="K76" s="51" t="s">
        <v>78</v>
      </c>
      <c r="L76" s="90" t="s">
        <v>1133</v>
      </c>
      <c r="M76" s="88" t="s">
        <v>1134</v>
      </c>
      <c r="N76" s="9" t="s">
        <v>1134</v>
      </c>
      <c r="O76" s="10"/>
      <c r="P76" s="33"/>
      <c r="Q76" s="33">
        <v>0</v>
      </c>
      <c r="R76" s="33">
        <v>0</v>
      </c>
      <c r="S76" s="34">
        <f t="shared" ref="S76:S88" si="8">Q76+R76</f>
        <v>0</v>
      </c>
      <c r="T76" s="6">
        <v>0</v>
      </c>
      <c r="U76" s="33">
        <v>0</v>
      </c>
      <c r="V76" s="6">
        <v>3</v>
      </c>
      <c r="W76" s="33">
        <v>263.87</v>
      </c>
      <c r="X76" s="6">
        <v>3</v>
      </c>
      <c r="Y76" s="34">
        <f t="shared" si="6"/>
        <v>791.61</v>
      </c>
      <c r="Z76" s="34">
        <f t="shared" ref="Z76:Z88" si="9">S76+Y76</f>
        <v>791.61</v>
      </c>
      <c r="AA76" s="235"/>
      <c r="AB76" s="13"/>
      <c r="AC76" s="13"/>
    </row>
    <row r="77" spans="1:29" ht="42.75" x14ac:dyDescent="0.2">
      <c r="A77" s="117" t="s">
        <v>329</v>
      </c>
      <c r="B77" s="200" t="s">
        <v>942</v>
      </c>
      <c r="C77" s="113" t="s">
        <v>883</v>
      </c>
      <c r="D77" s="6" t="s">
        <v>884</v>
      </c>
      <c r="E77" s="6" t="s">
        <v>885</v>
      </c>
      <c r="F77" s="6" t="s">
        <v>1135</v>
      </c>
      <c r="G77" s="225"/>
      <c r="H77" s="51"/>
      <c r="I77" s="51" t="s">
        <v>78</v>
      </c>
      <c r="J77" s="53" t="s">
        <v>129</v>
      </c>
      <c r="K77" s="51" t="s">
        <v>78</v>
      </c>
      <c r="L77" s="90" t="s">
        <v>1136</v>
      </c>
      <c r="M77" s="88" t="s">
        <v>1137</v>
      </c>
      <c r="N77" s="9" t="s">
        <v>1137</v>
      </c>
      <c r="O77" s="10"/>
      <c r="P77" s="33"/>
      <c r="Q77" s="33">
        <v>0</v>
      </c>
      <c r="R77" s="33">
        <v>0</v>
      </c>
      <c r="S77" s="34">
        <f t="shared" si="8"/>
        <v>0</v>
      </c>
      <c r="T77" s="6">
        <v>0</v>
      </c>
      <c r="U77" s="33">
        <v>0</v>
      </c>
      <c r="V77" s="6">
        <v>5</v>
      </c>
      <c r="W77" s="33">
        <v>263.87</v>
      </c>
      <c r="X77" s="6">
        <v>5</v>
      </c>
      <c r="Y77" s="34">
        <f t="shared" si="6"/>
        <v>1319.35</v>
      </c>
      <c r="Z77" s="34">
        <f t="shared" si="9"/>
        <v>1319.35</v>
      </c>
      <c r="AA77" s="235"/>
      <c r="AB77" s="13"/>
      <c r="AC77" s="13"/>
    </row>
    <row r="78" spans="1:29" ht="99.75" x14ac:dyDescent="0.2">
      <c r="A78" s="117" t="s">
        <v>329</v>
      </c>
      <c r="B78" s="200" t="s">
        <v>942</v>
      </c>
      <c r="C78" s="113" t="s">
        <v>1138</v>
      </c>
      <c r="D78" s="6" t="s">
        <v>948</v>
      </c>
      <c r="E78" s="6" t="s">
        <v>949</v>
      </c>
      <c r="F78" s="6" t="s">
        <v>1139</v>
      </c>
      <c r="G78" s="225"/>
      <c r="H78" s="51"/>
      <c r="I78" s="51" t="s">
        <v>78</v>
      </c>
      <c r="J78" s="53" t="s">
        <v>129</v>
      </c>
      <c r="K78" s="51" t="s">
        <v>78</v>
      </c>
      <c r="L78" s="90" t="s">
        <v>1140</v>
      </c>
      <c r="M78" s="88" t="s">
        <v>1141</v>
      </c>
      <c r="N78" s="9" t="s">
        <v>1141</v>
      </c>
      <c r="O78" s="10"/>
      <c r="P78" s="33"/>
      <c r="Q78" s="33"/>
      <c r="R78" s="33"/>
      <c r="S78" s="34"/>
      <c r="T78" s="6"/>
      <c r="U78" s="33"/>
      <c r="V78" s="6">
        <v>15</v>
      </c>
      <c r="W78" s="33">
        <v>17.52</v>
      </c>
      <c r="X78" s="6">
        <v>15</v>
      </c>
      <c r="Y78" s="34">
        <v>262.8</v>
      </c>
      <c r="Z78" s="34">
        <v>262.8</v>
      </c>
      <c r="AA78" s="235"/>
      <c r="AB78" s="13"/>
      <c r="AC78" s="13"/>
    </row>
    <row r="79" spans="1:29" ht="14.25" x14ac:dyDescent="0.2">
      <c r="A79" s="117" t="s">
        <v>329</v>
      </c>
      <c r="B79" s="200" t="s">
        <v>942</v>
      </c>
      <c r="C79" s="113" t="s">
        <v>916</v>
      </c>
      <c r="D79" s="6" t="s">
        <v>917</v>
      </c>
      <c r="E79" s="6" t="s">
        <v>1089</v>
      </c>
      <c r="F79" s="6" t="s">
        <v>1142</v>
      </c>
      <c r="G79" s="225"/>
      <c r="H79" s="51"/>
      <c r="I79" s="51" t="s">
        <v>78</v>
      </c>
      <c r="J79" s="53" t="s">
        <v>129</v>
      </c>
      <c r="K79" s="51" t="s">
        <v>78</v>
      </c>
      <c r="L79" s="90" t="s">
        <v>1143</v>
      </c>
      <c r="M79" s="88">
        <v>45163</v>
      </c>
      <c r="N79" s="9">
        <v>45163</v>
      </c>
      <c r="O79" s="10"/>
      <c r="P79" s="33"/>
      <c r="Q79" s="33">
        <v>0</v>
      </c>
      <c r="R79" s="33">
        <v>0</v>
      </c>
      <c r="S79" s="34">
        <f t="shared" si="8"/>
        <v>0</v>
      </c>
      <c r="T79" s="6">
        <v>0</v>
      </c>
      <c r="U79" s="33">
        <v>0</v>
      </c>
      <c r="V79" s="6">
        <v>1</v>
      </c>
      <c r="W79" s="33">
        <v>263.87</v>
      </c>
      <c r="X79" s="6">
        <v>1</v>
      </c>
      <c r="Y79" s="34">
        <f t="shared" si="6"/>
        <v>263.87</v>
      </c>
      <c r="Z79" s="34">
        <f t="shared" si="9"/>
        <v>263.87</v>
      </c>
      <c r="AA79" s="235"/>
      <c r="AB79" s="13"/>
      <c r="AC79" s="13"/>
    </row>
    <row r="80" spans="1:29" ht="14.25" x14ac:dyDescent="0.2">
      <c r="A80" s="117" t="s">
        <v>329</v>
      </c>
      <c r="B80" s="200" t="s">
        <v>942</v>
      </c>
      <c r="C80" s="114" t="s">
        <v>927</v>
      </c>
      <c r="D80" s="20" t="s">
        <v>928</v>
      </c>
      <c r="E80" s="51" t="s">
        <v>524</v>
      </c>
      <c r="F80" s="6" t="s">
        <v>1142</v>
      </c>
      <c r="G80" s="225"/>
      <c r="H80" s="51"/>
      <c r="I80" s="51" t="s">
        <v>78</v>
      </c>
      <c r="J80" s="53" t="s">
        <v>129</v>
      </c>
      <c r="K80" s="51" t="s">
        <v>78</v>
      </c>
      <c r="L80" s="90" t="s">
        <v>272</v>
      </c>
      <c r="M80" s="88">
        <v>45155</v>
      </c>
      <c r="N80" s="9">
        <v>45155</v>
      </c>
      <c r="O80" s="10"/>
      <c r="P80" s="33"/>
      <c r="Q80" s="33">
        <v>0</v>
      </c>
      <c r="R80" s="33">
        <v>0</v>
      </c>
      <c r="S80" s="34">
        <f t="shared" si="8"/>
        <v>0</v>
      </c>
      <c r="T80" s="6">
        <v>0</v>
      </c>
      <c r="U80" s="33">
        <v>0</v>
      </c>
      <c r="V80" s="6">
        <v>1</v>
      </c>
      <c r="W80" s="33">
        <v>263.87</v>
      </c>
      <c r="X80" s="6">
        <v>1</v>
      </c>
      <c r="Y80" s="34">
        <f t="shared" si="6"/>
        <v>263.87</v>
      </c>
      <c r="Z80" s="34">
        <f t="shared" si="9"/>
        <v>263.87</v>
      </c>
      <c r="AA80" s="235"/>
      <c r="AB80" s="13"/>
      <c r="AC80" s="13"/>
    </row>
    <row r="81" spans="1:29" ht="14.25" x14ac:dyDescent="0.2">
      <c r="A81" s="117" t="s">
        <v>329</v>
      </c>
      <c r="B81" s="200" t="s">
        <v>942</v>
      </c>
      <c r="C81" s="113" t="s">
        <v>1144</v>
      </c>
      <c r="D81" s="6" t="s">
        <v>1145</v>
      </c>
      <c r="E81" s="6" t="s">
        <v>815</v>
      </c>
      <c r="F81" s="6" t="s">
        <v>1142</v>
      </c>
      <c r="G81" s="225"/>
      <c r="H81" s="51"/>
      <c r="I81" s="51" t="s">
        <v>78</v>
      </c>
      <c r="J81" s="53" t="s">
        <v>129</v>
      </c>
      <c r="K81" s="51" t="s">
        <v>78</v>
      </c>
      <c r="L81" s="90" t="s">
        <v>1131</v>
      </c>
      <c r="M81" s="88">
        <v>45112</v>
      </c>
      <c r="N81" s="9">
        <v>45112</v>
      </c>
      <c r="O81" s="10"/>
      <c r="P81" s="33"/>
      <c r="Q81" s="33">
        <v>0</v>
      </c>
      <c r="R81" s="33">
        <v>0</v>
      </c>
      <c r="S81" s="34">
        <f t="shared" si="8"/>
        <v>0</v>
      </c>
      <c r="T81" s="6">
        <v>0</v>
      </c>
      <c r="U81" s="33">
        <v>0</v>
      </c>
      <c r="V81" s="6">
        <v>1</v>
      </c>
      <c r="W81" s="33">
        <v>263.87</v>
      </c>
      <c r="X81" s="6">
        <v>1</v>
      </c>
      <c r="Y81" s="34">
        <f t="shared" si="6"/>
        <v>263.87</v>
      </c>
      <c r="Z81" s="34">
        <f t="shared" si="9"/>
        <v>263.87</v>
      </c>
      <c r="AA81" s="235"/>
      <c r="AB81" s="13"/>
      <c r="AC81" s="13"/>
    </row>
    <row r="82" spans="1:29" ht="14.25" x14ac:dyDescent="0.2">
      <c r="A82" s="117" t="s">
        <v>329</v>
      </c>
      <c r="B82" s="200" t="s">
        <v>942</v>
      </c>
      <c r="C82" s="114" t="s">
        <v>903</v>
      </c>
      <c r="D82" s="20" t="s">
        <v>904</v>
      </c>
      <c r="E82" s="20" t="s">
        <v>815</v>
      </c>
      <c r="F82" s="20" t="s">
        <v>905</v>
      </c>
      <c r="G82" s="225"/>
      <c r="H82" s="51"/>
      <c r="I82" s="51" t="s">
        <v>78</v>
      </c>
      <c r="J82" s="53" t="s">
        <v>129</v>
      </c>
      <c r="K82" s="51" t="s">
        <v>78</v>
      </c>
      <c r="L82" s="90" t="s">
        <v>1146</v>
      </c>
      <c r="M82" s="88" t="s">
        <v>1147</v>
      </c>
      <c r="N82" s="9" t="s">
        <v>1147</v>
      </c>
      <c r="O82" s="10"/>
      <c r="P82" s="33"/>
      <c r="Q82" s="33">
        <v>0</v>
      </c>
      <c r="R82" s="33">
        <v>0</v>
      </c>
      <c r="S82" s="34">
        <f t="shared" si="8"/>
        <v>0</v>
      </c>
      <c r="T82" s="6">
        <v>0</v>
      </c>
      <c r="U82" s="33">
        <v>0</v>
      </c>
      <c r="V82" s="6">
        <v>1</v>
      </c>
      <c r="W82" s="33">
        <v>263.87</v>
      </c>
      <c r="X82" s="6">
        <v>1</v>
      </c>
      <c r="Y82" s="34">
        <f>(T82*U82)+(V82*W82)</f>
        <v>263.87</v>
      </c>
      <c r="Z82" s="34">
        <f t="shared" si="9"/>
        <v>263.87</v>
      </c>
      <c r="AA82" s="235"/>
      <c r="AB82" s="13"/>
      <c r="AC82" s="13"/>
    </row>
    <row r="83" spans="1:29" ht="28.5" x14ac:dyDescent="0.2">
      <c r="A83" s="117" t="s">
        <v>329</v>
      </c>
      <c r="B83" s="200" t="s">
        <v>942</v>
      </c>
      <c r="C83" s="114" t="s">
        <v>1052</v>
      </c>
      <c r="D83" s="20" t="s">
        <v>909</v>
      </c>
      <c r="E83" s="20" t="s">
        <v>815</v>
      </c>
      <c r="F83" s="20" t="s">
        <v>1142</v>
      </c>
      <c r="G83" s="225"/>
      <c r="H83" s="51"/>
      <c r="I83" s="51" t="s">
        <v>78</v>
      </c>
      <c r="J83" s="53" t="s">
        <v>129</v>
      </c>
      <c r="K83" s="51" t="s">
        <v>78</v>
      </c>
      <c r="L83" s="92" t="s">
        <v>1148</v>
      </c>
      <c r="M83" s="240" t="s">
        <v>1149</v>
      </c>
      <c r="N83" s="59" t="s">
        <v>1149</v>
      </c>
      <c r="O83" s="10"/>
      <c r="P83" s="33"/>
      <c r="Q83" s="33">
        <v>0</v>
      </c>
      <c r="R83" s="33">
        <v>0</v>
      </c>
      <c r="S83" s="34">
        <f t="shared" si="8"/>
        <v>0</v>
      </c>
      <c r="T83" s="6">
        <v>0</v>
      </c>
      <c r="U83" s="33">
        <v>0</v>
      </c>
      <c r="V83" s="6">
        <v>2</v>
      </c>
      <c r="W83" s="33">
        <v>263.87</v>
      </c>
      <c r="X83" s="6">
        <v>2</v>
      </c>
      <c r="Y83" s="34">
        <f t="shared" si="6"/>
        <v>527.74</v>
      </c>
      <c r="Z83" s="34">
        <f t="shared" si="9"/>
        <v>527.74</v>
      </c>
      <c r="AA83" s="235"/>
      <c r="AB83" s="13"/>
      <c r="AC83" s="13"/>
    </row>
    <row r="84" spans="1:29" ht="28.5" x14ac:dyDescent="0.2">
      <c r="A84" s="117" t="s">
        <v>329</v>
      </c>
      <c r="B84" s="200" t="s">
        <v>942</v>
      </c>
      <c r="C84" s="114" t="s">
        <v>977</v>
      </c>
      <c r="D84" s="20" t="s">
        <v>978</v>
      </c>
      <c r="E84" s="20" t="s">
        <v>815</v>
      </c>
      <c r="F84" s="20" t="s">
        <v>1142</v>
      </c>
      <c r="G84" s="225"/>
      <c r="H84" s="51"/>
      <c r="I84" s="51" t="s">
        <v>78</v>
      </c>
      <c r="J84" s="30" t="s">
        <v>129</v>
      </c>
      <c r="K84" s="51" t="s">
        <v>78</v>
      </c>
      <c r="L84" s="92" t="s">
        <v>1150</v>
      </c>
      <c r="M84" s="240" t="s">
        <v>1151</v>
      </c>
      <c r="N84" s="59" t="s">
        <v>1152</v>
      </c>
      <c r="O84" s="10"/>
      <c r="P84" s="33"/>
      <c r="Q84" s="33">
        <v>0</v>
      </c>
      <c r="R84" s="33">
        <v>0</v>
      </c>
      <c r="S84" s="34">
        <f t="shared" si="8"/>
        <v>0</v>
      </c>
      <c r="T84" s="6">
        <v>0</v>
      </c>
      <c r="U84" s="33">
        <v>0</v>
      </c>
      <c r="V84" s="6">
        <v>2</v>
      </c>
      <c r="W84" s="33">
        <v>263.87</v>
      </c>
      <c r="X84" s="6">
        <v>2</v>
      </c>
      <c r="Y84" s="34">
        <f t="shared" si="6"/>
        <v>527.74</v>
      </c>
      <c r="Z84" s="34">
        <f t="shared" si="9"/>
        <v>527.74</v>
      </c>
      <c r="AA84" s="235"/>
      <c r="AB84" s="13"/>
      <c r="AC84" s="13"/>
    </row>
    <row r="85" spans="1:29" ht="28.5" x14ac:dyDescent="0.2">
      <c r="A85" s="117" t="s">
        <v>329</v>
      </c>
      <c r="B85" s="200" t="s">
        <v>942</v>
      </c>
      <c r="C85" s="114" t="s">
        <v>980</v>
      </c>
      <c r="D85" s="20" t="s">
        <v>981</v>
      </c>
      <c r="E85" s="20" t="s">
        <v>1074</v>
      </c>
      <c r="F85" s="20" t="s">
        <v>696</v>
      </c>
      <c r="G85" s="225"/>
      <c r="H85" s="51"/>
      <c r="I85" s="51" t="s">
        <v>78</v>
      </c>
      <c r="J85" s="53" t="s">
        <v>129</v>
      </c>
      <c r="K85" s="51" t="s">
        <v>78</v>
      </c>
      <c r="L85" s="92" t="s">
        <v>1153</v>
      </c>
      <c r="M85" s="240" t="s">
        <v>1154</v>
      </c>
      <c r="N85" s="59" t="s">
        <v>1154</v>
      </c>
      <c r="O85" s="10"/>
      <c r="P85" s="33"/>
      <c r="Q85" s="33">
        <v>0</v>
      </c>
      <c r="R85" s="33">
        <v>0</v>
      </c>
      <c r="S85" s="34">
        <f t="shared" si="8"/>
        <v>0</v>
      </c>
      <c r="T85" s="6">
        <v>0</v>
      </c>
      <c r="U85" s="33">
        <v>0</v>
      </c>
      <c r="V85" s="6">
        <v>2</v>
      </c>
      <c r="W85" s="33">
        <v>263.87</v>
      </c>
      <c r="X85" s="6">
        <v>2</v>
      </c>
      <c r="Y85" s="34">
        <f t="shared" si="6"/>
        <v>527.74</v>
      </c>
      <c r="Z85" s="34">
        <f t="shared" si="9"/>
        <v>527.74</v>
      </c>
      <c r="AA85" s="235"/>
      <c r="AB85" s="13"/>
      <c r="AC85" s="13"/>
    </row>
    <row r="86" spans="1:29" ht="42.75" x14ac:dyDescent="0.2">
      <c r="A86" s="117" t="s">
        <v>329</v>
      </c>
      <c r="B86" s="200" t="s">
        <v>942</v>
      </c>
      <c r="C86" s="239" t="s">
        <v>892</v>
      </c>
      <c r="D86" s="29" t="s">
        <v>893</v>
      </c>
      <c r="E86" s="29" t="s">
        <v>815</v>
      </c>
      <c r="F86" s="20" t="s">
        <v>1120</v>
      </c>
      <c r="G86" s="225"/>
      <c r="H86" s="51"/>
      <c r="I86" s="51" t="s">
        <v>78</v>
      </c>
      <c r="J86" s="53" t="s">
        <v>129</v>
      </c>
      <c r="K86" s="51" t="s">
        <v>78</v>
      </c>
      <c r="L86" s="92" t="s">
        <v>1155</v>
      </c>
      <c r="M86" s="240" t="s">
        <v>1156</v>
      </c>
      <c r="N86" s="59" t="s">
        <v>1156</v>
      </c>
      <c r="O86" s="10"/>
      <c r="P86" s="33"/>
      <c r="Q86" s="33">
        <v>0</v>
      </c>
      <c r="R86" s="33">
        <v>0</v>
      </c>
      <c r="S86" s="34">
        <f t="shared" si="8"/>
        <v>0</v>
      </c>
      <c r="T86" s="6">
        <v>0</v>
      </c>
      <c r="U86" s="33">
        <v>0</v>
      </c>
      <c r="V86" s="6">
        <v>8</v>
      </c>
      <c r="W86" s="33">
        <v>263.87</v>
      </c>
      <c r="X86" s="6">
        <v>4</v>
      </c>
      <c r="Y86" s="34">
        <f t="shared" si="6"/>
        <v>2110.96</v>
      </c>
      <c r="Z86" s="34">
        <f t="shared" si="9"/>
        <v>2110.96</v>
      </c>
      <c r="AA86" s="235"/>
      <c r="AB86" s="13"/>
      <c r="AC86" s="13"/>
    </row>
    <row r="87" spans="1:29" ht="57" x14ac:dyDescent="0.2">
      <c r="A87" s="117" t="s">
        <v>329</v>
      </c>
      <c r="B87" s="200" t="s">
        <v>942</v>
      </c>
      <c r="C87" s="113" t="s">
        <v>1123</v>
      </c>
      <c r="D87" s="6" t="s">
        <v>958</v>
      </c>
      <c r="E87" s="6" t="s">
        <v>959</v>
      </c>
      <c r="F87" s="6" t="s">
        <v>1124</v>
      </c>
      <c r="G87" s="225"/>
      <c r="H87" s="51"/>
      <c r="I87" s="51" t="s">
        <v>78</v>
      </c>
      <c r="J87" s="53" t="s">
        <v>115</v>
      </c>
      <c r="K87" s="51" t="s">
        <v>78</v>
      </c>
      <c r="L87" s="90" t="s">
        <v>1157</v>
      </c>
      <c r="M87" s="88" t="s">
        <v>1158</v>
      </c>
      <c r="N87" s="9" t="s">
        <v>1158</v>
      </c>
      <c r="O87" s="10"/>
      <c r="P87" s="33"/>
      <c r="Q87" s="33">
        <v>0</v>
      </c>
      <c r="R87" s="33">
        <v>0</v>
      </c>
      <c r="S87" s="34">
        <f t="shared" si="8"/>
        <v>0</v>
      </c>
      <c r="T87" s="6">
        <v>0</v>
      </c>
      <c r="U87" s="33">
        <v>0</v>
      </c>
      <c r="V87" s="6">
        <v>2</v>
      </c>
      <c r="W87" s="33">
        <v>263.87</v>
      </c>
      <c r="X87" s="6">
        <v>2</v>
      </c>
      <c r="Y87" s="34">
        <f>(T87*U87)+(V87*W87)</f>
        <v>527.74</v>
      </c>
      <c r="Z87" s="34">
        <f t="shared" si="9"/>
        <v>527.74</v>
      </c>
      <c r="AA87" s="235"/>
      <c r="AB87" s="13"/>
      <c r="AC87" s="13"/>
    </row>
    <row r="88" spans="1:29" ht="57" x14ac:dyDescent="0.2">
      <c r="A88" s="117" t="s">
        <v>329</v>
      </c>
      <c r="B88" s="200" t="s">
        <v>942</v>
      </c>
      <c r="C88" s="241" t="s">
        <v>1127</v>
      </c>
      <c r="D88" s="95" t="s">
        <v>1128</v>
      </c>
      <c r="E88" s="95" t="s">
        <v>1129</v>
      </c>
      <c r="F88" s="91" t="s">
        <v>1130</v>
      </c>
      <c r="G88" s="226"/>
      <c r="H88" s="51"/>
      <c r="I88" s="51" t="s">
        <v>78</v>
      </c>
      <c r="J88" s="53" t="s">
        <v>115</v>
      </c>
      <c r="K88" s="51" t="s">
        <v>78</v>
      </c>
      <c r="L88" s="92" t="s">
        <v>1131</v>
      </c>
      <c r="M88" s="244">
        <v>45118</v>
      </c>
      <c r="N88" s="89">
        <v>45118</v>
      </c>
      <c r="O88" s="67"/>
      <c r="P88" s="68"/>
      <c r="Q88" s="68">
        <v>0</v>
      </c>
      <c r="R88" s="68">
        <v>0</v>
      </c>
      <c r="S88" s="100">
        <f t="shared" si="8"/>
        <v>0</v>
      </c>
      <c r="T88" s="49">
        <v>0</v>
      </c>
      <c r="U88" s="68">
        <v>0</v>
      </c>
      <c r="V88" s="49">
        <v>1</v>
      </c>
      <c r="W88" s="68">
        <v>263.87</v>
      </c>
      <c r="X88" s="49">
        <v>1</v>
      </c>
      <c r="Y88" s="100">
        <f t="shared" ref="Y88:Y89" si="10">(T88*U88)+(V88*W88)</f>
        <v>263.87</v>
      </c>
      <c r="Z88" s="100">
        <f t="shared" si="9"/>
        <v>263.87</v>
      </c>
      <c r="AA88" s="242"/>
      <c r="AB88" s="13"/>
      <c r="AC88" s="13"/>
    </row>
    <row r="89" spans="1:29" ht="28.5" x14ac:dyDescent="0.2">
      <c r="A89" s="117" t="s">
        <v>329</v>
      </c>
      <c r="B89" s="200" t="s">
        <v>942</v>
      </c>
      <c r="C89" s="239" t="s">
        <v>1159</v>
      </c>
      <c r="D89" s="29" t="s">
        <v>1160</v>
      </c>
      <c r="E89" s="29" t="s">
        <v>524</v>
      </c>
      <c r="F89" s="29" t="s">
        <v>1161</v>
      </c>
      <c r="G89" s="227"/>
      <c r="H89" s="51"/>
      <c r="I89" s="51" t="s">
        <v>78</v>
      </c>
      <c r="J89" s="53" t="s">
        <v>115</v>
      </c>
      <c r="K89" s="51" t="s">
        <v>78</v>
      </c>
      <c r="L89" s="92" t="s">
        <v>1131</v>
      </c>
      <c r="M89" s="236">
        <v>45104</v>
      </c>
      <c r="N89" s="93">
        <v>45104</v>
      </c>
      <c r="O89" s="38"/>
      <c r="P89" s="72"/>
      <c r="Q89" s="72"/>
      <c r="R89" s="72"/>
      <c r="S89" s="101"/>
      <c r="T89" s="51">
        <v>0</v>
      </c>
      <c r="U89" s="72">
        <v>0</v>
      </c>
      <c r="V89" s="51">
        <v>3</v>
      </c>
      <c r="W89" s="72">
        <v>263.87</v>
      </c>
      <c r="X89" s="51">
        <v>3</v>
      </c>
      <c r="Y89" s="101">
        <f t="shared" si="10"/>
        <v>791.61</v>
      </c>
      <c r="Z89" s="101">
        <v>791.61</v>
      </c>
      <c r="AA89" s="233"/>
      <c r="AB89" s="13"/>
      <c r="AC89" s="13"/>
    </row>
    <row r="90" spans="1:29" ht="28.5" x14ac:dyDescent="0.2">
      <c r="A90" s="117" t="s">
        <v>329</v>
      </c>
      <c r="B90" s="200" t="s">
        <v>781</v>
      </c>
      <c r="C90" s="208" t="s">
        <v>782</v>
      </c>
      <c r="D90" s="200" t="s">
        <v>772</v>
      </c>
      <c r="E90" s="200" t="s">
        <v>773</v>
      </c>
      <c r="F90" s="102" t="s">
        <v>831</v>
      </c>
      <c r="G90" s="104"/>
      <c r="H90" s="200"/>
      <c r="I90" s="200" t="s">
        <v>78</v>
      </c>
      <c r="J90" s="102" t="s">
        <v>312</v>
      </c>
      <c r="K90" s="200" t="s">
        <v>78</v>
      </c>
      <c r="L90" s="206" t="s">
        <v>79</v>
      </c>
      <c r="M90" s="220">
        <v>45110</v>
      </c>
      <c r="N90" s="220">
        <v>45112</v>
      </c>
      <c r="O90" s="202"/>
      <c r="P90" s="204"/>
      <c r="Q90" s="204">
        <v>0</v>
      </c>
      <c r="R90" s="204">
        <v>0</v>
      </c>
      <c r="S90" s="205">
        <f>Q90+R90</f>
        <v>0</v>
      </c>
      <c r="T90" s="200">
        <v>1</v>
      </c>
      <c r="U90" s="204">
        <v>54.01</v>
      </c>
      <c r="V90" s="200">
        <v>1</v>
      </c>
      <c r="W90" s="204">
        <v>17.52</v>
      </c>
      <c r="X90" s="200">
        <v>2</v>
      </c>
      <c r="Y90" s="205">
        <f t="shared" si="6"/>
        <v>71.53</v>
      </c>
      <c r="Z90" s="205">
        <f t="shared" ref="Z90:Z100" si="11">S90+Y90</f>
        <v>71.53</v>
      </c>
      <c r="AA90" s="86" t="s">
        <v>81</v>
      </c>
      <c r="AB90" s="13"/>
      <c r="AC90" s="13"/>
    </row>
    <row r="91" spans="1:29" ht="28.5" x14ac:dyDescent="0.2">
      <c r="A91" s="117" t="s">
        <v>329</v>
      </c>
      <c r="B91" s="200" t="s">
        <v>781</v>
      </c>
      <c r="C91" s="208" t="s">
        <v>785</v>
      </c>
      <c r="D91" s="200" t="s">
        <v>786</v>
      </c>
      <c r="E91" s="200" t="s">
        <v>777</v>
      </c>
      <c r="F91" s="51" t="s">
        <v>109</v>
      </c>
      <c r="G91" s="104"/>
      <c r="H91" s="200"/>
      <c r="I91" s="200" t="s">
        <v>78</v>
      </c>
      <c r="J91" s="102" t="s">
        <v>284</v>
      </c>
      <c r="K91" s="200" t="s">
        <v>78</v>
      </c>
      <c r="L91" s="206" t="s">
        <v>832</v>
      </c>
      <c r="M91" s="221">
        <v>45113</v>
      </c>
      <c r="N91" s="221">
        <v>45114</v>
      </c>
      <c r="O91" s="202"/>
      <c r="P91" s="204"/>
      <c r="Q91" s="204">
        <v>0</v>
      </c>
      <c r="R91" s="204">
        <v>0</v>
      </c>
      <c r="S91" s="205">
        <f>Q91+R91</f>
        <v>0</v>
      </c>
      <c r="T91" s="200">
        <v>1</v>
      </c>
      <c r="U91" s="204">
        <v>527.75</v>
      </c>
      <c r="V91" s="200">
        <v>0</v>
      </c>
      <c r="W91" s="204">
        <v>0</v>
      </c>
      <c r="X91" s="200">
        <v>1</v>
      </c>
      <c r="Y91" s="205">
        <f t="shared" si="6"/>
        <v>527.75</v>
      </c>
      <c r="Z91" s="205">
        <f t="shared" si="11"/>
        <v>527.75</v>
      </c>
      <c r="AA91" s="86" t="s">
        <v>81</v>
      </c>
      <c r="AB91" s="13"/>
      <c r="AC91" s="13"/>
    </row>
    <row r="92" spans="1:29" ht="28.5" x14ac:dyDescent="0.2">
      <c r="A92" s="117" t="s">
        <v>329</v>
      </c>
      <c r="B92" s="200" t="s">
        <v>781</v>
      </c>
      <c r="C92" s="208" t="s">
        <v>785</v>
      </c>
      <c r="D92" s="200" t="s">
        <v>786</v>
      </c>
      <c r="E92" s="200" t="s">
        <v>777</v>
      </c>
      <c r="F92" s="51" t="s">
        <v>109</v>
      </c>
      <c r="G92" s="104"/>
      <c r="H92" s="200"/>
      <c r="I92" s="200" t="s">
        <v>78</v>
      </c>
      <c r="J92" s="102" t="s">
        <v>284</v>
      </c>
      <c r="K92" s="200" t="s">
        <v>78</v>
      </c>
      <c r="L92" s="102" t="s">
        <v>833</v>
      </c>
      <c r="M92" s="221">
        <v>45120</v>
      </c>
      <c r="N92" s="221">
        <v>45121</v>
      </c>
      <c r="O92" s="202"/>
      <c r="P92" s="204"/>
      <c r="Q92" s="204">
        <v>0</v>
      </c>
      <c r="R92" s="204">
        <v>0</v>
      </c>
      <c r="S92" s="205">
        <f>Q92+R92</f>
        <v>0</v>
      </c>
      <c r="T92" s="200">
        <v>1</v>
      </c>
      <c r="U92" s="204">
        <v>527.75</v>
      </c>
      <c r="V92" s="200">
        <v>0</v>
      </c>
      <c r="W92" s="204">
        <v>0</v>
      </c>
      <c r="X92" s="200">
        <v>1</v>
      </c>
      <c r="Y92" s="205">
        <f t="shared" si="6"/>
        <v>527.75</v>
      </c>
      <c r="Z92" s="205">
        <f t="shared" si="11"/>
        <v>527.75</v>
      </c>
      <c r="AA92" s="86" t="s">
        <v>81</v>
      </c>
      <c r="AB92" s="13"/>
      <c r="AC92" s="13"/>
    </row>
    <row r="93" spans="1:29" ht="28.5" x14ac:dyDescent="0.2">
      <c r="A93" s="117" t="s">
        <v>329</v>
      </c>
      <c r="B93" s="200" t="s">
        <v>781</v>
      </c>
      <c r="C93" s="200" t="s">
        <v>766</v>
      </c>
      <c r="D93" s="200" t="s">
        <v>767</v>
      </c>
      <c r="E93" s="200" t="s">
        <v>768</v>
      </c>
      <c r="F93" s="102" t="s">
        <v>819</v>
      </c>
      <c r="G93" s="104"/>
      <c r="H93" s="200"/>
      <c r="I93" s="200" t="s">
        <v>78</v>
      </c>
      <c r="J93" s="102" t="s">
        <v>312</v>
      </c>
      <c r="K93" s="200" t="s">
        <v>78</v>
      </c>
      <c r="L93" s="201" t="s">
        <v>79</v>
      </c>
      <c r="M93" s="220">
        <v>45110</v>
      </c>
      <c r="N93" s="220">
        <v>45111</v>
      </c>
      <c r="O93" s="202"/>
      <c r="P93" s="213"/>
      <c r="Q93" s="204">
        <v>0</v>
      </c>
      <c r="R93" s="204">
        <v>0</v>
      </c>
      <c r="S93" s="205">
        <f>Q93+R93</f>
        <v>0</v>
      </c>
      <c r="T93" s="200">
        <v>1</v>
      </c>
      <c r="U93" s="204">
        <v>527.75</v>
      </c>
      <c r="V93" s="200">
        <v>1</v>
      </c>
      <c r="W93" s="204">
        <v>263.87</v>
      </c>
      <c r="X93" s="200">
        <v>2</v>
      </c>
      <c r="Y93" s="205">
        <f t="shared" si="6"/>
        <v>791.62</v>
      </c>
      <c r="Z93" s="205">
        <f t="shared" si="11"/>
        <v>791.62</v>
      </c>
      <c r="AA93" s="86" t="s">
        <v>81</v>
      </c>
      <c r="AB93" s="13"/>
      <c r="AC93" s="13"/>
    </row>
    <row r="94" spans="1:29" ht="28.5" x14ac:dyDescent="0.2">
      <c r="A94" s="117" t="s">
        <v>329</v>
      </c>
      <c r="B94" s="200" t="s">
        <v>781</v>
      </c>
      <c r="C94" s="208" t="s">
        <v>782</v>
      </c>
      <c r="D94" s="200" t="s">
        <v>772</v>
      </c>
      <c r="E94" s="200" t="s">
        <v>773</v>
      </c>
      <c r="F94" s="206" t="s">
        <v>834</v>
      </c>
      <c r="G94" s="104"/>
      <c r="H94" s="200"/>
      <c r="I94" s="200" t="s">
        <v>78</v>
      </c>
      <c r="J94" s="102" t="s">
        <v>312</v>
      </c>
      <c r="K94" s="200" t="s">
        <v>78</v>
      </c>
      <c r="L94" s="201" t="s">
        <v>545</v>
      </c>
      <c r="M94" s="220">
        <v>45113</v>
      </c>
      <c r="N94" s="220">
        <v>45114</v>
      </c>
      <c r="O94" s="202"/>
      <c r="P94" s="204"/>
      <c r="Q94" s="204">
        <v>0</v>
      </c>
      <c r="R94" s="204">
        <v>0</v>
      </c>
      <c r="S94" s="205">
        <f>Q94+R94</f>
        <v>0</v>
      </c>
      <c r="T94" s="200">
        <v>1</v>
      </c>
      <c r="U94" s="204">
        <v>54.01</v>
      </c>
      <c r="V94" s="200">
        <v>0</v>
      </c>
      <c r="W94" s="204">
        <v>0</v>
      </c>
      <c r="X94" s="200">
        <v>1</v>
      </c>
      <c r="Y94" s="205">
        <f t="shared" si="6"/>
        <v>54.01</v>
      </c>
      <c r="Z94" s="205">
        <f t="shared" si="11"/>
        <v>54.01</v>
      </c>
      <c r="AA94" s="86" t="s">
        <v>81</v>
      </c>
      <c r="AB94" s="13"/>
      <c r="AC94" s="13"/>
    </row>
    <row r="95" spans="1:29" ht="28.5" x14ac:dyDescent="0.2">
      <c r="A95" s="117" t="s">
        <v>329</v>
      </c>
      <c r="B95" s="200" t="s">
        <v>781</v>
      </c>
      <c r="C95" s="218" t="s">
        <v>764</v>
      </c>
      <c r="D95" s="219" t="s">
        <v>765</v>
      </c>
      <c r="E95" s="218" t="s">
        <v>815</v>
      </c>
      <c r="F95" s="51" t="s">
        <v>109</v>
      </c>
      <c r="G95" s="215"/>
      <c r="H95" s="214"/>
      <c r="I95" s="200" t="s">
        <v>78</v>
      </c>
      <c r="J95" s="102" t="s">
        <v>312</v>
      </c>
      <c r="K95" s="200" t="s">
        <v>78</v>
      </c>
      <c r="L95" s="102" t="s">
        <v>835</v>
      </c>
      <c r="M95" s="221">
        <v>45124</v>
      </c>
      <c r="N95" s="221">
        <v>45127</v>
      </c>
      <c r="O95" s="222"/>
      <c r="P95" s="216"/>
      <c r="Q95" s="216">
        <v>0</v>
      </c>
      <c r="R95" s="216">
        <v>0</v>
      </c>
      <c r="S95" s="217">
        <v>0</v>
      </c>
      <c r="T95" s="200">
        <v>3</v>
      </c>
      <c r="U95" s="204">
        <v>527.75</v>
      </c>
      <c r="V95" s="200">
        <v>0</v>
      </c>
      <c r="W95" s="204">
        <v>0</v>
      </c>
      <c r="X95" s="200">
        <v>3</v>
      </c>
      <c r="Y95" s="205">
        <f t="shared" si="6"/>
        <v>1583.25</v>
      </c>
      <c r="Z95" s="217">
        <f t="shared" si="11"/>
        <v>1583.25</v>
      </c>
      <c r="AA95" s="86" t="s">
        <v>81</v>
      </c>
      <c r="AB95" s="13"/>
      <c r="AC95" s="13"/>
    </row>
    <row r="96" spans="1:29" ht="28.5" x14ac:dyDescent="0.2">
      <c r="A96" s="117" t="s">
        <v>329</v>
      </c>
      <c r="B96" s="200" t="s">
        <v>781</v>
      </c>
      <c r="C96" s="208" t="s">
        <v>782</v>
      </c>
      <c r="D96" s="200" t="s">
        <v>772</v>
      </c>
      <c r="E96" s="200" t="s">
        <v>773</v>
      </c>
      <c r="F96" s="102" t="s">
        <v>836</v>
      </c>
      <c r="G96" s="104"/>
      <c r="H96" s="200"/>
      <c r="I96" s="200" t="s">
        <v>78</v>
      </c>
      <c r="J96" s="102" t="s">
        <v>312</v>
      </c>
      <c r="K96" s="200" t="s">
        <v>78</v>
      </c>
      <c r="L96" s="201" t="s">
        <v>830</v>
      </c>
      <c r="M96" s="220">
        <v>45132</v>
      </c>
      <c r="N96" s="220">
        <v>45132</v>
      </c>
      <c r="O96" s="202"/>
      <c r="P96" s="204"/>
      <c r="Q96" s="204">
        <v>0</v>
      </c>
      <c r="R96" s="204">
        <v>0</v>
      </c>
      <c r="S96" s="205">
        <f>Q96+R96</f>
        <v>0</v>
      </c>
      <c r="T96" s="200"/>
      <c r="U96" s="204">
        <v>0</v>
      </c>
      <c r="V96" s="200">
        <v>1</v>
      </c>
      <c r="W96" s="204">
        <v>17.52</v>
      </c>
      <c r="X96" s="200">
        <v>1</v>
      </c>
      <c r="Y96" s="205">
        <f t="shared" si="6"/>
        <v>17.52</v>
      </c>
      <c r="Z96" s="205">
        <f t="shared" si="11"/>
        <v>17.52</v>
      </c>
      <c r="AA96" s="86" t="s">
        <v>81</v>
      </c>
      <c r="AB96" s="13"/>
      <c r="AC96" s="13"/>
    </row>
    <row r="97" spans="1:29" ht="42.75" x14ac:dyDescent="0.2">
      <c r="A97" s="117" t="s">
        <v>329</v>
      </c>
      <c r="B97" s="200" t="s">
        <v>781</v>
      </c>
      <c r="C97" s="102" t="s">
        <v>837</v>
      </c>
      <c r="D97" s="102" t="s">
        <v>838</v>
      </c>
      <c r="E97" s="200" t="s">
        <v>839</v>
      </c>
      <c r="F97" s="102" t="s">
        <v>836</v>
      </c>
      <c r="G97" s="104"/>
      <c r="H97" s="200"/>
      <c r="I97" s="200" t="s">
        <v>78</v>
      </c>
      <c r="J97" s="102" t="s">
        <v>312</v>
      </c>
      <c r="K97" s="200" t="s">
        <v>78</v>
      </c>
      <c r="L97" s="201" t="s">
        <v>830</v>
      </c>
      <c r="M97" s="220">
        <v>45132</v>
      </c>
      <c r="N97" s="220">
        <v>45132</v>
      </c>
      <c r="O97" s="202"/>
      <c r="P97" s="204"/>
      <c r="Q97" s="204">
        <v>0</v>
      </c>
      <c r="R97" s="204">
        <v>0</v>
      </c>
      <c r="S97" s="205">
        <v>0</v>
      </c>
      <c r="T97" s="200"/>
      <c r="U97" s="204">
        <v>0</v>
      </c>
      <c r="V97" s="200">
        <v>1</v>
      </c>
      <c r="W97" s="204">
        <v>17.52</v>
      </c>
      <c r="X97" s="200">
        <v>1</v>
      </c>
      <c r="Y97" s="205">
        <v>17.52</v>
      </c>
      <c r="Z97" s="205">
        <f t="shared" si="11"/>
        <v>17.52</v>
      </c>
      <c r="AA97" s="86" t="s">
        <v>81</v>
      </c>
      <c r="AB97" s="13"/>
      <c r="AC97" s="13"/>
    </row>
    <row r="98" spans="1:29" ht="28.5" x14ac:dyDescent="0.2">
      <c r="A98" s="117" t="s">
        <v>329</v>
      </c>
      <c r="B98" s="200" t="s">
        <v>781</v>
      </c>
      <c r="C98" s="208" t="s">
        <v>782</v>
      </c>
      <c r="D98" s="200" t="s">
        <v>772</v>
      </c>
      <c r="E98" s="200" t="s">
        <v>773</v>
      </c>
      <c r="F98" s="102" t="s">
        <v>840</v>
      </c>
      <c r="G98" s="104"/>
      <c r="H98" s="200"/>
      <c r="I98" s="200" t="s">
        <v>78</v>
      </c>
      <c r="J98" s="102" t="s">
        <v>312</v>
      </c>
      <c r="K98" s="200" t="s">
        <v>78</v>
      </c>
      <c r="L98" s="201" t="s">
        <v>841</v>
      </c>
      <c r="M98" s="220">
        <v>45133</v>
      </c>
      <c r="N98" s="220">
        <v>45133</v>
      </c>
      <c r="O98" s="202"/>
      <c r="P98" s="204"/>
      <c r="Q98" s="204">
        <v>0</v>
      </c>
      <c r="R98" s="204">
        <v>0</v>
      </c>
      <c r="S98" s="205">
        <f>Q98+R98</f>
        <v>0</v>
      </c>
      <c r="T98" s="200"/>
      <c r="U98" s="204">
        <v>0</v>
      </c>
      <c r="V98" s="200">
        <v>1</v>
      </c>
      <c r="W98" s="204">
        <v>17.52</v>
      </c>
      <c r="X98" s="200">
        <v>1</v>
      </c>
      <c r="Y98" s="205">
        <f>(T98*U98)+(V98*W98)</f>
        <v>17.52</v>
      </c>
      <c r="Z98" s="205">
        <f t="shared" si="11"/>
        <v>17.52</v>
      </c>
      <c r="AA98" s="86" t="s">
        <v>81</v>
      </c>
      <c r="AB98" s="13"/>
      <c r="AC98" s="13"/>
    </row>
    <row r="99" spans="1:29" ht="42.75" x14ac:dyDescent="0.2">
      <c r="A99" s="117" t="s">
        <v>329</v>
      </c>
      <c r="B99" s="200" t="s">
        <v>781</v>
      </c>
      <c r="C99" s="102" t="s">
        <v>837</v>
      </c>
      <c r="D99" s="102" t="s">
        <v>838</v>
      </c>
      <c r="E99" s="200" t="s">
        <v>839</v>
      </c>
      <c r="F99" s="102" t="s">
        <v>840</v>
      </c>
      <c r="G99" s="104"/>
      <c r="H99" s="200"/>
      <c r="I99" s="200" t="s">
        <v>78</v>
      </c>
      <c r="J99" s="102" t="s">
        <v>312</v>
      </c>
      <c r="K99" s="200" t="s">
        <v>78</v>
      </c>
      <c r="L99" s="201" t="s">
        <v>830</v>
      </c>
      <c r="M99" s="220">
        <v>45133</v>
      </c>
      <c r="N99" s="220">
        <v>45133</v>
      </c>
      <c r="O99" s="202"/>
      <c r="P99" s="204"/>
      <c r="Q99" s="204">
        <v>0</v>
      </c>
      <c r="R99" s="204">
        <v>0</v>
      </c>
      <c r="S99" s="205">
        <v>0</v>
      </c>
      <c r="T99" s="200"/>
      <c r="U99" s="204">
        <v>0</v>
      </c>
      <c r="V99" s="200">
        <v>1</v>
      </c>
      <c r="W99" s="204">
        <v>17.52</v>
      </c>
      <c r="X99" s="200">
        <v>1</v>
      </c>
      <c r="Y99" s="205">
        <v>17.52</v>
      </c>
      <c r="Z99" s="205">
        <f t="shared" si="11"/>
        <v>17.52</v>
      </c>
      <c r="AA99" s="86" t="s">
        <v>81</v>
      </c>
      <c r="AB99" s="13"/>
      <c r="AC99" s="13"/>
    </row>
    <row r="100" spans="1:29" ht="28.5" x14ac:dyDescent="0.2">
      <c r="A100" s="117" t="s">
        <v>329</v>
      </c>
      <c r="B100" s="200" t="s">
        <v>781</v>
      </c>
      <c r="C100" s="208" t="s">
        <v>782</v>
      </c>
      <c r="D100" s="200" t="s">
        <v>772</v>
      </c>
      <c r="E100" s="200" t="s">
        <v>773</v>
      </c>
      <c r="F100" s="102" t="s">
        <v>834</v>
      </c>
      <c r="G100" s="104"/>
      <c r="H100" s="200"/>
      <c r="I100" s="200" t="s">
        <v>78</v>
      </c>
      <c r="J100" s="102" t="s">
        <v>312</v>
      </c>
      <c r="K100" s="200" t="s">
        <v>78</v>
      </c>
      <c r="L100" s="201" t="s">
        <v>545</v>
      </c>
      <c r="M100" s="220">
        <v>45138</v>
      </c>
      <c r="N100" s="220">
        <v>45139</v>
      </c>
      <c r="O100" s="202"/>
      <c r="P100" s="204"/>
      <c r="Q100" s="204">
        <v>0</v>
      </c>
      <c r="R100" s="204">
        <v>0</v>
      </c>
      <c r="S100" s="205">
        <f>Q100+R100</f>
        <v>0</v>
      </c>
      <c r="T100" s="200">
        <v>1</v>
      </c>
      <c r="U100" s="204">
        <v>54.01</v>
      </c>
      <c r="V100" s="200">
        <v>0</v>
      </c>
      <c r="W100" s="204">
        <v>0</v>
      </c>
      <c r="X100" s="200">
        <v>1</v>
      </c>
      <c r="Y100" s="205">
        <f>(T100*U100)+(V100*W100)</f>
        <v>54.01</v>
      </c>
      <c r="Z100" s="205">
        <f t="shared" si="11"/>
        <v>54.01</v>
      </c>
      <c r="AA100" s="86" t="s">
        <v>81</v>
      </c>
      <c r="AB100" s="13"/>
      <c r="AC100" s="13"/>
    </row>
    <row r="101" spans="1:29" ht="15.75" customHeight="1" x14ac:dyDescent="0.2">
      <c r="A101" s="11"/>
      <c r="B101" s="5"/>
      <c r="C101" s="21"/>
      <c r="D101" s="13"/>
      <c r="E101" s="13"/>
      <c r="F101" s="13"/>
      <c r="G101" s="14"/>
      <c r="H101" s="14"/>
      <c r="I101" s="14"/>
      <c r="J101" s="14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13"/>
      <c r="AA101" s="13"/>
      <c r="AB101" s="13"/>
      <c r="AC101" s="13"/>
    </row>
    <row r="102" spans="1:29" ht="15.75" customHeight="1" x14ac:dyDescent="0.25">
      <c r="A102" s="591" t="s">
        <v>16</v>
      </c>
      <c r="B102" s="570"/>
      <c r="C102" s="570"/>
      <c r="D102" s="570"/>
      <c r="E102" s="570"/>
      <c r="F102" s="570"/>
      <c r="G102" s="570"/>
      <c r="H102" s="570"/>
      <c r="I102" s="570"/>
      <c r="J102" s="570"/>
      <c r="K102" s="570"/>
      <c r="L102" s="571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</row>
    <row r="103" spans="1:29" ht="15.75" customHeight="1" x14ac:dyDescent="0.2">
      <c r="A103" s="592" t="s">
        <v>17</v>
      </c>
      <c r="B103" s="579"/>
      <c r="C103" s="579"/>
      <c r="D103" s="579"/>
      <c r="E103" s="579"/>
      <c r="F103" s="579"/>
      <c r="G103" s="579"/>
      <c r="H103" s="579"/>
      <c r="I103" s="579"/>
      <c r="J103" s="579"/>
      <c r="K103" s="579"/>
      <c r="L103" s="580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</row>
    <row r="104" spans="1:29" ht="15.75" customHeight="1" x14ac:dyDescent="0.2">
      <c r="A104" s="590" t="s">
        <v>18</v>
      </c>
      <c r="B104" s="579"/>
      <c r="C104" s="579"/>
      <c r="D104" s="579"/>
      <c r="E104" s="579"/>
      <c r="F104" s="579"/>
      <c r="G104" s="579"/>
      <c r="H104" s="579"/>
      <c r="I104" s="579"/>
      <c r="J104" s="579"/>
      <c r="K104" s="579"/>
      <c r="L104" s="580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</row>
    <row r="105" spans="1:29" ht="15.75" customHeight="1" x14ac:dyDescent="0.2">
      <c r="A105" s="590" t="s">
        <v>19</v>
      </c>
      <c r="B105" s="579"/>
      <c r="C105" s="579"/>
      <c r="D105" s="579"/>
      <c r="E105" s="579"/>
      <c r="F105" s="579"/>
      <c r="G105" s="579"/>
      <c r="H105" s="579"/>
      <c r="I105" s="579"/>
      <c r="J105" s="579"/>
      <c r="K105" s="579"/>
      <c r="L105" s="580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</row>
    <row r="106" spans="1:29" ht="15.75" customHeight="1" x14ac:dyDescent="0.2">
      <c r="A106" s="590" t="s">
        <v>20</v>
      </c>
      <c r="B106" s="579"/>
      <c r="C106" s="579"/>
      <c r="D106" s="579"/>
      <c r="E106" s="579"/>
      <c r="F106" s="579"/>
      <c r="G106" s="579"/>
      <c r="H106" s="579"/>
      <c r="I106" s="579"/>
      <c r="J106" s="579"/>
      <c r="K106" s="579"/>
      <c r="L106" s="580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  <c r="AB106" s="13"/>
      <c r="AC106" s="13"/>
    </row>
    <row r="107" spans="1:29" ht="15.75" customHeight="1" x14ac:dyDescent="0.2">
      <c r="A107" s="590" t="s">
        <v>21</v>
      </c>
      <c r="B107" s="579"/>
      <c r="C107" s="579"/>
      <c r="D107" s="579"/>
      <c r="E107" s="579"/>
      <c r="F107" s="579"/>
      <c r="G107" s="579"/>
      <c r="H107" s="579"/>
      <c r="I107" s="579"/>
      <c r="J107" s="579"/>
      <c r="K107" s="579"/>
      <c r="L107" s="580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  <c r="AA107" s="13"/>
      <c r="AB107" s="13"/>
      <c r="AC107" s="13"/>
    </row>
    <row r="108" spans="1:29" ht="15.75" customHeight="1" x14ac:dyDescent="0.2">
      <c r="A108" s="590" t="s">
        <v>22</v>
      </c>
      <c r="B108" s="579"/>
      <c r="C108" s="579"/>
      <c r="D108" s="579"/>
      <c r="E108" s="579"/>
      <c r="F108" s="579"/>
      <c r="G108" s="579"/>
      <c r="H108" s="579"/>
      <c r="I108" s="579"/>
      <c r="J108" s="579"/>
      <c r="K108" s="579"/>
      <c r="L108" s="580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  <c r="AA108" s="13"/>
      <c r="AB108" s="13"/>
      <c r="AC108" s="13"/>
    </row>
    <row r="109" spans="1:29" ht="15.75" customHeight="1" x14ac:dyDescent="0.2">
      <c r="A109" s="590" t="s">
        <v>23</v>
      </c>
      <c r="B109" s="579"/>
      <c r="C109" s="579"/>
      <c r="D109" s="579"/>
      <c r="E109" s="579"/>
      <c r="F109" s="579"/>
      <c r="G109" s="579"/>
      <c r="H109" s="579"/>
      <c r="I109" s="579"/>
      <c r="J109" s="579"/>
      <c r="K109" s="579"/>
      <c r="L109" s="580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</row>
    <row r="110" spans="1:29" ht="15.75" customHeight="1" x14ac:dyDescent="0.2">
      <c r="A110" s="590" t="s">
        <v>49</v>
      </c>
      <c r="B110" s="579"/>
      <c r="C110" s="579"/>
      <c r="D110" s="579"/>
      <c r="E110" s="579"/>
      <c r="F110" s="579"/>
      <c r="G110" s="579"/>
      <c r="H110" s="579"/>
      <c r="I110" s="579"/>
      <c r="J110" s="579"/>
      <c r="K110" s="579"/>
      <c r="L110" s="580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</row>
    <row r="111" spans="1:29" ht="15.75" customHeight="1" x14ac:dyDescent="0.2">
      <c r="A111" s="590" t="s">
        <v>50</v>
      </c>
      <c r="B111" s="579"/>
      <c r="C111" s="579"/>
      <c r="D111" s="579"/>
      <c r="E111" s="579"/>
      <c r="F111" s="579"/>
      <c r="G111" s="579"/>
      <c r="H111" s="579"/>
      <c r="I111" s="579"/>
      <c r="J111" s="579"/>
      <c r="K111" s="579"/>
      <c r="L111" s="580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  <c r="AA111" s="13"/>
      <c r="AB111" s="13"/>
      <c r="AC111" s="13"/>
    </row>
    <row r="112" spans="1:29" ht="15.75" customHeight="1" x14ac:dyDescent="0.2">
      <c r="A112" s="590" t="s">
        <v>51</v>
      </c>
      <c r="B112" s="579"/>
      <c r="C112" s="579"/>
      <c r="D112" s="579"/>
      <c r="E112" s="579"/>
      <c r="F112" s="579"/>
      <c r="G112" s="579"/>
      <c r="H112" s="579"/>
      <c r="I112" s="579"/>
      <c r="J112" s="579"/>
      <c r="K112" s="579"/>
      <c r="L112" s="580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  <c r="AA112" s="13"/>
      <c r="AB112" s="13"/>
      <c r="AC112" s="13"/>
    </row>
    <row r="113" spans="1:29" ht="15.75" customHeight="1" x14ac:dyDescent="0.2">
      <c r="A113" s="590" t="s">
        <v>52</v>
      </c>
      <c r="B113" s="579"/>
      <c r="C113" s="579"/>
      <c r="D113" s="579"/>
      <c r="E113" s="579"/>
      <c r="F113" s="579"/>
      <c r="G113" s="579"/>
      <c r="H113" s="579"/>
      <c r="I113" s="579"/>
      <c r="J113" s="579"/>
      <c r="K113" s="579"/>
      <c r="L113" s="580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  <c r="AA113" s="13"/>
      <c r="AB113" s="13"/>
      <c r="AC113" s="13"/>
    </row>
    <row r="114" spans="1:29" ht="15.75" customHeight="1" x14ac:dyDescent="0.2">
      <c r="A114" s="590" t="s">
        <v>53</v>
      </c>
      <c r="B114" s="579"/>
      <c r="C114" s="579"/>
      <c r="D114" s="579"/>
      <c r="E114" s="579"/>
      <c r="F114" s="579"/>
      <c r="G114" s="579"/>
      <c r="H114" s="579"/>
      <c r="I114" s="579"/>
      <c r="J114" s="579"/>
      <c r="K114" s="579"/>
      <c r="L114" s="580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</row>
    <row r="115" spans="1:29" ht="15.75" customHeight="1" x14ac:dyDescent="0.2">
      <c r="A115" s="590" t="s">
        <v>54</v>
      </c>
      <c r="B115" s="579"/>
      <c r="C115" s="579"/>
      <c r="D115" s="579"/>
      <c r="E115" s="579"/>
      <c r="F115" s="579"/>
      <c r="G115" s="579"/>
      <c r="H115" s="579"/>
      <c r="I115" s="579"/>
      <c r="J115" s="579"/>
      <c r="K115" s="579"/>
      <c r="L115" s="580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</row>
    <row r="116" spans="1:29" ht="15.75" customHeight="1" x14ac:dyDescent="0.2">
      <c r="A116" s="590" t="s">
        <v>55</v>
      </c>
      <c r="B116" s="579"/>
      <c r="C116" s="579"/>
      <c r="D116" s="579"/>
      <c r="E116" s="579"/>
      <c r="F116" s="579"/>
      <c r="G116" s="579"/>
      <c r="H116" s="579"/>
      <c r="I116" s="579"/>
      <c r="J116" s="579"/>
      <c r="K116" s="579"/>
      <c r="L116" s="580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  <c r="AC116" s="13"/>
    </row>
    <row r="117" spans="1:29" ht="15.75" customHeight="1" x14ac:dyDescent="0.2">
      <c r="A117" s="590" t="s">
        <v>56</v>
      </c>
      <c r="B117" s="579"/>
      <c r="C117" s="579"/>
      <c r="D117" s="579"/>
      <c r="E117" s="579"/>
      <c r="F117" s="579"/>
      <c r="G117" s="579"/>
      <c r="H117" s="579"/>
      <c r="I117" s="579"/>
      <c r="J117" s="579"/>
      <c r="K117" s="579"/>
      <c r="L117" s="580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</row>
    <row r="118" spans="1:29" ht="15.75" customHeight="1" x14ac:dyDescent="0.2">
      <c r="A118" s="590" t="s">
        <v>57</v>
      </c>
      <c r="B118" s="579"/>
      <c r="C118" s="579"/>
      <c r="D118" s="579"/>
      <c r="E118" s="579"/>
      <c r="F118" s="579"/>
      <c r="G118" s="579"/>
      <c r="H118" s="579"/>
      <c r="I118" s="579"/>
      <c r="J118" s="579"/>
      <c r="K118" s="579"/>
      <c r="L118" s="580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</row>
    <row r="119" spans="1:29" ht="15.75" customHeight="1" x14ac:dyDescent="0.2">
      <c r="A119" s="590" t="s">
        <v>58</v>
      </c>
      <c r="B119" s="579"/>
      <c r="C119" s="579"/>
      <c r="D119" s="579"/>
      <c r="E119" s="579"/>
      <c r="F119" s="579"/>
      <c r="G119" s="579"/>
      <c r="H119" s="579"/>
      <c r="I119" s="579"/>
      <c r="J119" s="579"/>
      <c r="K119" s="579"/>
      <c r="L119" s="580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</row>
    <row r="120" spans="1:29" ht="15.75" customHeight="1" x14ac:dyDescent="0.2">
      <c r="A120" s="590" t="s">
        <v>59</v>
      </c>
      <c r="B120" s="579"/>
      <c r="C120" s="579"/>
      <c r="D120" s="579"/>
      <c r="E120" s="579"/>
      <c r="F120" s="579"/>
      <c r="G120" s="579"/>
      <c r="H120" s="579"/>
      <c r="I120" s="579"/>
      <c r="J120" s="579"/>
      <c r="K120" s="579"/>
      <c r="L120" s="580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  <c r="AA120" s="13"/>
      <c r="AB120" s="13"/>
      <c r="AC120" s="13"/>
    </row>
    <row r="121" spans="1:29" ht="15.75" customHeight="1" x14ac:dyDescent="0.2">
      <c r="A121" s="590" t="s">
        <v>60</v>
      </c>
      <c r="B121" s="579"/>
      <c r="C121" s="579"/>
      <c r="D121" s="579"/>
      <c r="E121" s="579"/>
      <c r="F121" s="579"/>
      <c r="G121" s="579"/>
      <c r="H121" s="579"/>
      <c r="I121" s="579"/>
      <c r="J121" s="579"/>
      <c r="K121" s="579"/>
      <c r="L121" s="580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</row>
    <row r="122" spans="1:29" ht="15.75" customHeight="1" x14ac:dyDescent="0.2">
      <c r="A122" s="590" t="s">
        <v>61</v>
      </c>
      <c r="B122" s="579"/>
      <c r="C122" s="579"/>
      <c r="D122" s="579"/>
      <c r="E122" s="579"/>
      <c r="F122" s="579"/>
      <c r="G122" s="579"/>
      <c r="H122" s="579"/>
      <c r="I122" s="579"/>
      <c r="J122" s="579"/>
      <c r="K122" s="579"/>
      <c r="L122" s="580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</row>
    <row r="123" spans="1:29" ht="15.75" customHeight="1" x14ac:dyDescent="0.2">
      <c r="A123" s="590" t="s">
        <v>62</v>
      </c>
      <c r="B123" s="579"/>
      <c r="C123" s="579"/>
      <c r="D123" s="579"/>
      <c r="E123" s="579"/>
      <c r="F123" s="579"/>
      <c r="G123" s="579"/>
      <c r="H123" s="579"/>
      <c r="I123" s="579"/>
      <c r="J123" s="579"/>
      <c r="K123" s="579"/>
      <c r="L123" s="580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</row>
    <row r="124" spans="1:29" ht="15.75" customHeight="1" x14ac:dyDescent="0.2">
      <c r="A124" s="590" t="s">
        <v>63</v>
      </c>
      <c r="B124" s="579"/>
      <c r="C124" s="579"/>
      <c r="D124" s="579"/>
      <c r="E124" s="579"/>
      <c r="F124" s="579"/>
      <c r="G124" s="579"/>
      <c r="H124" s="579"/>
      <c r="I124" s="579"/>
      <c r="J124" s="579"/>
      <c r="K124" s="579"/>
      <c r="L124" s="580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</row>
    <row r="125" spans="1:29" ht="15.75" customHeight="1" x14ac:dyDescent="0.2">
      <c r="A125" s="590" t="s">
        <v>64</v>
      </c>
      <c r="B125" s="579"/>
      <c r="C125" s="579"/>
      <c r="D125" s="579"/>
      <c r="E125" s="579"/>
      <c r="F125" s="579"/>
      <c r="G125" s="579"/>
      <c r="H125" s="579"/>
      <c r="I125" s="579"/>
      <c r="J125" s="579"/>
      <c r="K125" s="579"/>
      <c r="L125" s="580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</row>
    <row r="126" spans="1:29" ht="15.75" customHeight="1" x14ac:dyDescent="0.2">
      <c r="A126" s="590" t="s">
        <v>65</v>
      </c>
      <c r="B126" s="579"/>
      <c r="C126" s="579"/>
      <c r="D126" s="579"/>
      <c r="E126" s="579"/>
      <c r="F126" s="579"/>
      <c r="G126" s="579"/>
      <c r="H126" s="579"/>
      <c r="I126" s="579"/>
      <c r="J126" s="579"/>
      <c r="K126" s="579"/>
      <c r="L126" s="580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  <c r="AA126" s="13"/>
      <c r="AB126" s="13"/>
      <c r="AC126" s="13"/>
    </row>
    <row r="127" spans="1:29" ht="15.75" customHeight="1" x14ac:dyDescent="0.2">
      <c r="A127" s="590" t="s">
        <v>66</v>
      </c>
      <c r="B127" s="579"/>
      <c r="C127" s="579"/>
      <c r="D127" s="579"/>
      <c r="E127" s="579"/>
      <c r="F127" s="579"/>
      <c r="G127" s="579"/>
      <c r="H127" s="579"/>
      <c r="I127" s="579"/>
      <c r="J127" s="579"/>
      <c r="K127" s="579"/>
      <c r="L127" s="580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</row>
    <row r="128" spans="1:29" ht="15.75" customHeight="1" x14ac:dyDescent="0.2">
      <c r="A128" s="590" t="s">
        <v>67</v>
      </c>
      <c r="B128" s="579"/>
      <c r="C128" s="579"/>
      <c r="D128" s="579"/>
      <c r="E128" s="579"/>
      <c r="F128" s="579"/>
      <c r="G128" s="579"/>
      <c r="H128" s="579"/>
      <c r="I128" s="579"/>
      <c r="J128" s="579"/>
      <c r="K128" s="579"/>
      <c r="L128" s="580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  <c r="AA128" s="13"/>
      <c r="AB128" s="13"/>
      <c r="AC128" s="13"/>
    </row>
    <row r="129" spans="1:29" ht="15.75" customHeight="1" x14ac:dyDescent="0.2">
      <c r="A129" s="590" t="s">
        <v>68</v>
      </c>
      <c r="B129" s="579"/>
      <c r="C129" s="579"/>
      <c r="D129" s="579"/>
      <c r="E129" s="579"/>
      <c r="F129" s="579"/>
      <c r="G129" s="579"/>
      <c r="H129" s="579"/>
      <c r="I129" s="579"/>
      <c r="J129" s="579"/>
      <c r="K129" s="579"/>
      <c r="L129" s="580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  <c r="AA129" s="13"/>
      <c r="AB129" s="13"/>
      <c r="AC129" s="13"/>
    </row>
    <row r="130" spans="1:29" ht="15.75" customHeight="1" x14ac:dyDescent="0.2">
      <c r="A130" s="590" t="s">
        <v>69</v>
      </c>
      <c r="B130" s="579"/>
      <c r="C130" s="579"/>
      <c r="D130" s="579"/>
      <c r="E130" s="579"/>
      <c r="F130" s="579"/>
      <c r="G130" s="579"/>
      <c r="H130" s="579"/>
      <c r="I130" s="579"/>
      <c r="J130" s="579"/>
      <c r="K130" s="579"/>
      <c r="L130" s="580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</row>
    <row r="131" spans="1:29" ht="15.75" customHeight="1" x14ac:dyDescent="0.2">
      <c r="A131" s="590" t="s">
        <v>70</v>
      </c>
      <c r="B131" s="579"/>
      <c r="C131" s="579"/>
      <c r="D131" s="579"/>
      <c r="E131" s="579"/>
      <c r="F131" s="579"/>
      <c r="G131" s="579"/>
      <c r="H131" s="579"/>
      <c r="I131" s="579"/>
      <c r="J131" s="579"/>
      <c r="K131" s="579"/>
      <c r="L131" s="580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3"/>
      <c r="AA131" s="13"/>
      <c r="AB131" s="13"/>
      <c r="AC131" s="13"/>
    </row>
    <row r="132" spans="1:29" ht="15.75" customHeight="1" x14ac:dyDescent="0.2">
      <c r="B132" s="13"/>
      <c r="C132" s="22"/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</row>
    <row r="133" spans="1:29" ht="15.75" customHeight="1" x14ac:dyDescent="0.2">
      <c r="A133" s="13"/>
      <c r="B133" s="13"/>
      <c r="C133" s="22"/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/>
      <c r="AC133" s="13"/>
    </row>
    <row r="134" spans="1:29" ht="15.75" customHeight="1" x14ac:dyDescent="0.2">
      <c r="A134" s="13"/>
      <c r="B134" s="13"/>
      <c r="C134" s="22"/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</row>
    <row r="135" spans="1:29" ht="15.75" customHeight="1" x14ac:dyDescent="0.2">
      <c r="A135" s="13"/>
      <c r="B135" s="13"/>
      <c r="C135" s="22"/>
      <c r="D135" s="13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  <c r="AA135" s="13"/>
      <c r="AB135" s="13"/>
      <c r="AC135" s="13"/>
    </row>
    <row r="136" spans="1:29" ht="15.75" customHeight="1" x14ac:dyDescent="0.2">
      <c r="A136" s="13"/>
      <c r="B136" s="13"/>
      <c r="C136" s="22"/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  <c r="AA136" s="13"/>
      <c r="AB136" s="13"/>
      <c r="AC136" s="13"/>
    </row>
    <row r="137" spans="1:29" ht="15.75" customHeight="1" x14ac:dyDescent="0.2">
      <c r="A137" s="13"/>
      <c r="B137" s="13"/>
      <c r="C137" s="22"/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</row>
    <row r="138" spans="1:29" ht="15.75" customHeight="1" x14ac:dyDescent="0.2">
      <c r="A138" s="13"/>
      <c r="B138" s="13"/>
      <c r="C138" s="22"/>
      <c r="D138" s="13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3"/>
      <c r="AA138" s="13"/>
      <c r="AB138" s="13"/>
      <c r="AC138" s="13"/>
    </row>
    <row r="139" spans="1:29" ht="15.75" customHeight="1" x14ac:dyDescent="0.2">
      <c r="A139" s="13"/>
      <c r="B139" s="13"/>
      <c r="C139" s="22"/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</row>
    <row r="140" spans="1:29" ht="15.75" customHeight="1" x14ac:dyDescent="0.2">
      <c r="A140" s="13"/>
      <c r="B140" s="13"/>
      <c r="C140" s="22"/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</row>
    <row r="141" spans="1:29" ht="15.75" customHeight="1" x14ac:dyDescent="0.2">
      <c r="A141" s="13"/>
      <c r="B141" s="13"/>
      <c r="C141" s="22"/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</row>
    <row r="142" spans="1:29" ht="15.75" customHeight="1" x14ac:dyDescent="0.2">
      <c r="A142" s="13"/>
      <c r="B142" s="13"/>
      <c r="C142" s="22"/>
      <c r="D142" s="13"/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  <c r="AA142" s="13"/>
      <c r="AB142" s="13"/>
      <c r="AC142" s="13"/>
    </row>
    <row r="143" spans="1:29" ht="15.75" customHeight="1" x14ac:dyDescent="0.2">
      <c r="A143" s="13"/>
      <c r="B143" s="13"/>
      <c r="C143" s="22"/>
      <c r="D143" s="13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13"/>
      <c r="AA143" s="13"/>
      <c r="AB143" s="13"/>
      <c r="AC143" s="13"/>
    </row>
    <row r="144" spans="1:29" ht="15.75" customHeight="1" x14ac:dyDescent="0.2">
      <c r="A144" s="13"/>
      <c r="B144" s="13"/>
      <c r="C144" s="22"/>
      <c r="D144" s="13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  <c r="AA144" s="13"/>
      <c r="AB144" s="13"/>
      <c r="AC144" s="13"/>
    </row>
    <row r="145" spans="1:29" ht="15.75" customHeight="1" x14ac:dyDescent="0.2">
      <c r="A145" s="13"/>
      <c r="B145" s="13"/>
      <c r="C145" s="22"/>
      <c r="D145" s="13"/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  <c r="AA145" s="13"/>
      <c r="AB145" s="13"/>
      <c r="AC145" s="13"/>
    </row>
    <row r="146" spans="1:29" ht="15.75" customHeight="1" x14ac:dyDescent="0.2">
      <c r="A146" s="13"/>
      <c r="B146" s="13"/>
      <c r="C146" s="22"/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</row>
    <row r="147" spans="1:29" ht="15.75" customHeight="1" x14ac:dyDescent="0.2">
      <c r="A147" s="13"/>
      <c r="B147" s="13"/>
      <c r="C147" s="22"/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  <c r="AA147" s="13"/>
      <c r="AB147" s="13"/>
      <c r="AC147" s="13"/>
    </row>
    <row r="148" spans="1:29" ht="15.75" customHeight="1" x14ac:dyDescent="0.2">
      <c r="A148" s="13"/>
      <c r="B148" s="13"/>
      <c r="C148" s="22"/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</row>
    <row r="149" spans="1:29" ht="15.75" customHeight="1" x14ac:dyDescent="0.2">
      <c r="A149" s="13"/>
      <c r="B149" s="13"/>
      <c r="C149" s="22"/>
      <c r="D149" s="13"/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3"/>
      <c r="AA149" s="13"/>
      <c r="AB149" s="13"/>
      <c r="AC149" s="13"/>
    </row>
    <row r="150" spans="1:29" ht="15.75" customHeight="1" x14ac:dyDescent="0.2">
      <c r="A150" s="13"/>
      <c r="B150" s="13"/>
      <c r="C150" s="22"/>
      <c r="D150" s="13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  <c r="Z150" s="13"/>
      <c r="AA150" s="13"/>
      <c r="AB150" s="13"/>
      <c r="AC150" s="13"/>
    </row>
    <row r="151" spans="1:29" ht="15.75" customHeight="1" x14ac:dyDescent="0.2">
      <c r="A151" s="13"/>
      <c r="B151" s="13"/>
      <c r="C151" s="22"/>
      <c r="D151" s="13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  <c r="Z151" s="13"/>
      <c r="AA151" s="13"/>
      <c r="AB151" s="13"/>
      <c r="AC151" s="13"/>
    </row>
    <row r="152" spans="1:29" ht="15.75" customHeight="1" x14ac:dyDescent="0.2">
      <c r="A152" s="13"/>
      <c r="B152" s="13"/>
      <c r="C152" s="22"/>
      <c r="D152" s="13"/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  <c r="Z152" s="13"/>
      <c r="AA152" s="13"/>
      <c r="AB152" s="13"/>
      <c r="AC152" s="13"/>
    </row>
    <row r="153" spans="1:29" ht="15.75" customHeight="1" x14ac:dyDescent="0.2">
      <c r="A153" s="13"/>
      <c r="B153" s="13"/>
      <c r="C153" s="22"/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</row>
    <row r="154" spans="1:29" ht="15.75" customHeight="1" x14ac:dyDescent="0.2">
      <c r="A154" s="13"/>
      <c r="B154" s="13"/>
      <c r="C154" s="22"/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</row>
    <row r="155" spans="1:29" ht="15.75" customHeight="1" x14ac:dyDescent="0.2">
      <c r="A155" s="13"/>
      <c r="B155" s="13"/>
      <c r="C155" s="22"/>
      <c r="D155" s="13"/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  <c r="Z155" s="13"/>
      <c r="AA155" s="13"/>
      <c r="AB155" s="13"/>
      <c r="AC155" s="13"/>
    </row>
    <row r="156" spans="1:29" ht="15.75" customHeight="1" x14ac:dyDescent="0.2">
      <c r="A156" s="13"/>
      <c r="B156" s="13"/>
      <c r="C156" s="22"/>
      <c r="D156" s="13"/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  <c r="Z156" s="13"/>
      <c r="AA156" s="13"/>
      <c r="AB156" s="13"/>
      <c r="AC156" s="13"/>
    </row>
    <row r="157" spans="1:29" ht="15.75" customHeight="1" x14ac:dyDescent="0.2">
      <c r="A157" s="13"/>
      <c r="B157" s="13"/>
      <c r="C157" s="22"/>
      <c r="D157" s="13"/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13"/>
      <c r="Y157" s="13"/>
      <c r="Z157" s="13"/>
      <c r="AA157" s="13"/>
      <c r="AB157" s="13"/>
      <c r="AC157" s="13"/>
    </row>
    <row r="158" spans="1:29" ht="15.75" customHeight="1" x14ac:dyDescent="0.2">
      <c r="A158" s="13"/>
      <c r="B158" s="13"/>
      <c r="C158" s="22"/>
      <c r="D158" s="13"/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3"/>
      <c r="Y158" s="13"/>
      <c r="Z158" s="13"/>
      <c r="AA158" s="13"/>
      <c r="AB158" s="13"/>
      <c r="AC158" s="13"/>
    </row>
    <row r="159" spans="1:29" ht="15.75" customHeight="1" x14ac:dyDescent="0.2">
      <c r="A159" s="13"/>
      <c r="B159" s="13"/>
      <c r="C159" s="22"/>
      <c r="D159" s="13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  <c r="Z159" s="13"/>
      <c r="AA159" s="13"/>
      <c r="AB159" s="13"/>
      <c r="AC159" s="13"/>
    </row>
    <row r="160" spans="1:29" ht="15.75" customHeight="1" x14ac:dyDescent="0.2">
      <c r="A160" s="13"/>
      <c r="B160" s="13"/>
      <c r="C160" s="22"/>
      <c r="D160" s="13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  <c r="Z160" s="13"/>
      <c r="AA160" s="13"/>
      <c r="AB160" s="13"/>
      <c r="AC160" s="13"/>
    </row>
    <row r="161" spans="1:29" ht="15.75" customHeight="1" x14ac:dyDescent="0.2">
      <c r="A161" s="13"/>
      <c r="B161" s="13"/>
      <c r="C161" s="22"/>
      <c r="D161" s="13"/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13"/>
      <c r="Y161" s="13"/>
      <c r="Z161" s="13"/>
      <c r="AA161" s="13"/>
      <c r="AB161" s="13"/>
      <c r="AC161" s="13"/>
    </row>
    <row r="162" spans="1:29" ht="15.75" customHeight="1" x14ac:dyDescent="0.2">
      <c r="A162" s="13"/>
      <c r="B162" s="13"/>
      <c r="C162" s="22"/>
      <c r="D162" s="13"/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/>
      <c r="V162" s="13"/>
      <c r="W162" s="13"/>
      <c r="X162" s="13"/>
      <c r="Y162" s="13"/>
      <c r="Z162" s="13"/>
      <c r="AA162" s="13"/>
      <c r="AB162" s="13"/>
      <c r="AC162" s="13"/>
    </row>
    <row r="163" spans="1:29" ht="15.75" customHeight="1" x14ac:dyDescent="0.2">
      <c r="A163" s="13"/>
      <c r="B163" s="13"/>
      <c r="C163" s="22"/>
      <c r="D163" s="13"/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3"/>
      <c r="Y163" s="13"/>
      <c r="Z163" s="13"/>
      <c r="AA163" s="13"/>
      <c r="AB163" s="13"/>
      <c r="AC163" s="13"/>
    </row>
    <row r="164" spans="1:29" ht="15.75" customHeight="1" x14ac:dyDescent="0.2">
      <c r="A164" s="13"/>
      <c r="B164" s="13"/>
      <c r="C164" s="22"/>
      <c r="D164" s="13"/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3"/>
      <c r="Y164" s="13"/>
      <c r="Z164" s="13"/>
      <c r="AA164" s="13"/>
      <c r="AB164" s="13"/>
      <c r="AC164" s="13"/>
    </row>
    <row r="165" spans="1:29" ht="15.75" customHeight="1" x14ac:dyDescent="0.2">
      <c r="A165" s="13"/>
      <c r="B165" s="13"/>
      <c r="C165" s="22"/>
      <c r="D165" s="13"/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13"/>
      <c r="Y165" s="13"/>
      <c r="Z165" s="13"/>
      <c r="AA165" s="13"/>
      <c r="AB165" s="13"/>
      <c r="AC165" s="13"/>
    </row>
    <row r="166" spans="1:29" ht="15.75" customHeight="1" x14ac:dyDescent="0.2">
      <c r="A166" s="13"/>
      <c r="B166" s="13"/>
      <c r="C166" s="22"/>
      <c r="D166" s="13"/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X166" s="13"/>
      <c r="Y166" s="13"/>
      <c r="Z166" s="13"/>
      <c r="AA166" s="13"/>
      <c r="AB166" s="13"/>
      <c r="AC166" s="13"/>
    </row>
    <row r="167" spans="1:29" ht="15.75" customHeight="1" x14ac:dyDescent="0.2">
      <c r="A167" s="13"/>
      <c r="B167" s="13"/>
      <c r="C167" s="22"/>
      <c r="D167" s="13"/>
      <c r="E167" s="13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13"/>
      <c r="Y167" s="13"/>
      <c r="Z167" s="13"/>
      <c r="AA167" s="13"/>
      <c r="AB167" s="13"/>
      <c r="AC167" s="13"/>
    </row>
    <row r="168" spans="1:29" ht="15.75" customHeight="1" x14ac:dyDescent="0.2">
      <c r="A168" s="13"/>
      <c r="B168" s="13"/>
      <c r="C168" s="22"/>
      <c r="D168" s="13"/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13"/>
      <c r="Y168" s="13"/>
      <c r="Z168" s="13"/>
      <c r="AA168" s="13"/>
      <c r="AB168" s="13"/>
      <c r="AC168" s="13"/>
    </row>
    <row r="169" spans="1:29" ht="15.75" customHeight="1" x14ac:dyDescent="0.2">
      <c r="A169" s="13"/>
      <c r="B169" s="13"/>
      <c r="C169" s="22"/>
      <c r="D169" s="13"/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3"/>
      <c r="Y169" s="13"/>
      <c r="Z169" s="13"/>
      <c r="AA169" s="13"/>
      <c r="AB169" s="13"/>
      <c r="AC169" s="13"/>
    </row>
    <row r="170" spans="1:29" ht="15.75" customHeight="1" x14ac:dyDescent="0.2">
      <c r="A170" s="13"/>
      <c r="B170" s="13"/>
      <c r="C170" s="22"/>
      <c r="D170" s="13"/>
      <c r="E170" s="13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13"/>
      <c r="Y170" s="13"/>
      <c r="Z170" s="13"/>
      <c r="AA170" s="13"/>
      <c r="AB170" s="13"/>
      <c r="AC170" s="13"/>
    </row>
    <row r="171" spans="1:29" ht="15.75" customHeight="1" x14ac:dyDescent="0.2">
      <c r="A171" s="13"/>
      <c r="B171" s="13"/>
      <c r="C171" s="22"/>
      <c r="D171" s="13"/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13"/>
      <c r="Y171" s="13"/>
      <c r="Z171" s="13"/>
      <c r="AA171" s="13"/>
      <c r="AB171" s="13"/>
      <c r="AC171" s="13"/>
    </row>
    <row r="172" spans="1:29" ht="15.75" customHeight="1" x14ac:dyDescent="0.2">
      <c r="A172" s="13"/>
      <c r="B172" s="13"/>
      <c r="C172" s="22"/>
      <c r="D172" s="13"/>
      <c r="E172" s="13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  <c r="Z172" s="13"/>
      <c r="AA172" s="13"/>
      <c r="AB172" s="13"/>
      <c r="AC172" s="13"/>
    </row>
    <row r="173" spans="1:29" ht="15.75" customHeight="1" x14ac:dyDescent="0.2">
      <c r="A173" s="13"/>
      <c r="B173" s="13"/>
      <c r="C173" s="22"/>
      <c r="D173" s="13"/>
      <c r="E173" s="13"/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3"/>
      <c r="S173" s="13"/>
      <c r="T173" s="13"/>
      <c r="U173" s="13"/>
      <c r="V173" s="13"/>
      <c r="W173" s="13"/>
      <c r="X173" s="13"/>
      <c r="Y173" s="13"/>
      <c r="Z173" s="13"/>
      <c r="AA173" s="13"/>
      <c r="AB173" s="13"/>
      <c r="AC173" s="13"/>
    </row>
    <row r="174" spans="1:29" ht="15.75" customHeight="1" x14ac:dyDescent="0.2">
      <c r="A174" s="13"/>
      <c r="B174" s="13"/>
      <c r="C174" s="22"/>
      <c r="D174" s="13"/>
      <c r="E174" s="13"/>
      <c r="F174" s="13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  <c r="Z174" s="13"/>
      <c r="AA174" s="13"/>
      <c r="AB174" s="13"/>
      <c r="AC174" s="13"/>
    </row>
    <row r="175" spans="1:29" ht="15.75" customHeight="1" x14ac:dyDescent="0.2">
      <c r="A175" s="13"/>
      <c r="B175" s="13"/>
      <c r="C175" s="22"/>
      <c r="D175" s="13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13"/>
      <c r="AA175" s="13"/>
      <c r="AB175" s="13"/>
      <c r="AC175" s="13"/>
    </row>
    <row r="176" spans="1:29" ht="15.75" customHeight="1" x14ac:dyDescent="0.2">
      <c r="A176" s="13"/>
      <c r="B176" s="13"/>
      <c r="C176" s="22"/>
      <c r="D176" s="13"/>
      <c r="E176" s="13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3"/>
      <c r="Y176" s="13"/>
      <c r="Z176" s="13"/>
      <c r="AA176" s="13"/>
      <c r="AB176" s="13"/>
      <c r="AC176" s="13"/>
    </row>
    <row r="177" spans="1:29" ht="15.75" customHeight="1" x14ac:dyDescent="0.2">
      <c r="A177" s="13"/>
      <c r="B177" s="13"/>
      <c r="C177" s="22"/>
      <c r="D177" s="13"/>
      <c r="E177" s="13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  <c r="S177" s="13"/>
      <c r="T177" s="13"/>
      <c r="U177" s="13"/>
      <c r="V177" s="13"/>
      <c r="W177" s="13"/>
      <c r="X177" s="13"/>
      <c r="Y177" s="13"/>
      <c r="Z177" s="13"/>
      <c r="AA177" s="13"/>
      <c r="AB177" s="13"/>
      <c r="AC177" s="13"/>
    </row>
    <row r="178" spans="1:29" ht="15.75" customHeight="1" x14ac:dyDescent="0.2">
      <c r="A178" s="13"/>
      <c r="B178" s="13"/>
      <c r="C178" s="22"/>
      <c r="D178" s="13"/>
      <c r="E178" s="13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  <c r="Z178" s="13"/>
      <c r="AA178" s="13"/>
      <c r="AB178" s="13"/>
      <c r="AC178" s="13"/>
    </row>
    <row r="179" spans="1:29" ht="15.75" customHeight="1" x14ac:dyDescent="0.2">
      <c r="A179" s="13"/>
      <c r="B179" s="13"/>
      <c r="C179" s="22"/>
      <c r="D179" s="13"/>
      <c r="E179" s="13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/>
      <c r="Z179" s="13"/>
      <c r="AA179" s="13"/>
      <c r="AB179" s="13"/>
      <c r="AC179" s="13"/>
    </row>
    <row r="180" spans="1:29" ht="15.75" customHeight="1" x14ac:dyDescent="0.2">
      <c r="A180" s="13"/>
      <c r="B180" s="13"/>
      <c r="C180" s="22"/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/>
      <c r="AA180" s="13"/>
      <c r="AB180" s="13"/>
      <c r="AC180" s="13"/>
    </row>
    <row r="181" spans="1:29" ht="15.75" customHeight="1" x14ac:dyDescent="0.2">
      <c r="A181" s="13"/>
      <c r="B181" s="13"/>
      <c r="C181" s="22"/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</row>
    <row r="182" spans="1:29" ht="15.75" customHeight="1" x14ac:dyDescent="0.2">
      <c r="A182" s="13"/>
      <c r="B182" s="13"/>
      <c r="C182" s="22"/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</row>
    <row r="183" spans="1:29" ht="15.75" customHeight="1" x14ac:dyDescent="0.2">
      <c r="A183" s="13"/>
      <c r="B183" s="13"/>
      <c r="C183" s="22"/>
      <c r="D183" s="13"/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3"/>
      <c r="V183" s="13"/>
      <c r="W183" s="13"/>
      <c r="X183" s="13"/>
      <c r="Y183" s="13"/>
      <c r="Z183" s="13"/>
      <c r="AA183" s="13"/>
      <c r="AB183" s="13"/>
      <c r="AC183" s="13"/>
    </row>
    <row r="184" spans="1:29" ht="15.75" customHeight="1" x14ac:dyDescent="0.2">
      <c r="A184" s="13"/>
      <c r="B184" s="13"/>
      <c r="C184" s="22"/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  <c r="AB184" s="13"/>
      <c r="AC184" s="13"/>
    </row>
    <row r="185" spans="1:29" ht="15.75" customHeight="1" x14ac:dyDescent="0.2">
      <c r="A185" s="13"/>
      <c r="B185" s="13"/>
      <c r="C185" s="22"/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</row>
    <row r="186" spans="1:29" ht="15.75" customHeight="1" x14ac:dyDescent="0.2">
      <c r="A186" s="13"/>
      <c r="B186" s="13"/>
      <c r="C186" s="22"/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</row>
    <row r="187" spans="1:29" ht="15.75" customHeight="1" x14ac:dyDescent="0.2">
      <c r="A187" s="13"/>
      <c r="B187" s="13"/>
      <c r="C187" s="22"/>
      <c r="D187" s="13"/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U187" s="13"/>
      <c r="V187" s="13"/>
      <c r="W187" s="13"/>
      <c r="X187" s="13"/>
      <c r="Y187" s="13"/>
      <c r="Z187" s="13"/>
      <c r="AA187" s="13"/>
      <c r="AB187" s="13"/>
      <c r="AC187" s="13"/>
    </row>
    <row r="188" spans="1:29" ht="15.75" customHeight="1" x14ac:dyDescent="0.2">
      <c r="A188" s="13"/>
      <c r="B188" s="13"/>
      <c r="C188" s="22"/>
      <c r="D188" s="13"/>
      <c r="E188" s="13"/>
      <c r="F188" s="13"/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  <c r="Z188" s="13"/>
      <c r="AA188" s="13"/>
      <c r="AB188" s="13"/>
      <c r="AC188" s="13"/>
    </row>
    <row r="189" spans="1:29" ht="15.75" customHeight="1" x14ac:dyDescent="0.2">
      <c r="A189" s="13"/>
      <c r="B189" s="13"/>
      <c r="C189" s="22"/>
      <c r="D189" s="13"/>
      <c r="E189" s="13"/>
      <c r="F189" s="13"/>
      <c r="G189" s="13"/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R189" s="13"/>
      <c r="S189" s="13"/>
      <c r="T189" s="13"/>
      <c r="U189" s="13"/>
      <c r="V189" s="13"/>
      <c r="W189" s="13"/>
      <c r="X189" s="13"/>
      <c r="Y189" s="13"/>
      <c r="Z189" s="13"/>
      <c r="AA189" s="13"/>
      <c r="AB189" s="13"/>
      <c r="AC189" s="13"/>
    </row>
    <row r="190" spans="1:29" ht="15.75" customHeight="1" x14ac:dyDescent="0.2">
      <c r="A190" s="13"/>
      <c r="B190" s="13"/>
      <c r="C190" s="22"/>
      <c r="D190" s="13"/>
      <c r="E190" s="13"/>
      <c r="F190" s="13"/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13"/>
      <c r="R190" s="13"/>
      <c r="S190" s="13"/>
      <c r="T190" s="13"/>
      <c r="U190" s="13"/>
      <c r="V190" s="13"/>
      <c r="W190" s="13"/>
      <c r="X190" s="13"/>
      <c r="Y190" s="13"/>
      <c r="Z190" s="13"/>
      <c r="AA190" s="13"/>
      <c r="AB190" s="13"/>
      <c r="AC190" s="13"/>
    </row>
    <row r="191" spans="1:29" ht="15.75" customHeight="1" x14ac:dyDescent="0.2">
      <c r="A191" s="13"/>
      <c r="B191" s="13"/>
      <c r="C191" s="22"/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</row>
    <row r="192" spans="1:29" ht="15.75" customHeight="1" x14ac:dyDescent="0.2">
      <c r="A192" s="13"/>
      <c r="B192" s="13"/>
      <c r="C192" s="22"/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</row>
    <row r="193" spans="1:29" ht="15.75" customHeight="1" x14ac:dyDescent="0.2">
      <c r="A193" s="13"/>
      <c r="B193" s="13"/>
      <c r="C193" s="22"/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</row>
    <row r="194" spans="1:29" ht="15.75" customHeight="1" x14ac:dyDescent="0.2">
      <c r="A194" s="13"/>
      <c r="B194" s="13"/>
      <c r="C194" s="22"/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</row>
    <row r="195" spans="1:29" ht="15.75" customHeight="1" x14ac:dyDescent="0.2">
      <c r="A195" s="13"/>
      <c r="B195" s="13"/>
      <c r="C195" s="22"/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</row>
    <row r="196" spans="1:29" ht="15.75" customHeight="1" x14ac:dyDescent="0.2">
      <c r="A196" s="13"/>
      <c r="B196" s="13"/>
      <c r="C196" s="22"/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</row>
    <row r="197" spans="1:29" ht="15.75" customHeight="1" x14ac:dyDescent="0.2">
      <c r="A197" s="13"/>
      <c r="B197" s="13"/>
      <c r="C197" s="22"/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</row>
    <row r="198" spans="1:29" ht="15.75" customHeight="1" x14ac:dyDescent="0.2">
      <c r="A198" s="13"/>
      <c r="B198" s="13"/>
      <c r="C198" s="22"/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</row>
    <row r="199" spans="1:29" ht="15.75" customHeight="1" x14ac:dyDescent="0.2">
      <c r="A199" s="13"/>
      <c r="B199" s="13"/>
      <c r="C199" s="22"/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</row>
    <row r="200" spans="1:29" ht="15.75" customHeight="1" x14ac:dyDescent="0.2">
      <c r="A200" s="13"/>
      <c r="B200" s="13"/>
      <c r="C200" s="22"/>
      <c r="D200" s="13"/>
      <c r="E200" s="13"/>
      <c r="F200" s="13"/>
      <c r="G200" s="13"/>
      <c r="H200" s="13"/>
      <c r="I200" s="13"/>
      <c r="J200" s="13"/>
      <c r="K200" s="13"/>
      <c r="L200" s="13"/>
      <c r="M200" s="13"/>
      <c r="N200" s="13"/>
      <c r="O200" s="13"/>
      <c r="P200" s="13"/>
      <c r="Q200" s="13"/>
      <c r="R200" s="13"/>
      <c r="S200" s="13"/>
      <c r="T200" s="13"/>
      <c r="U200" s="13"/>
      <c r="V200" s="13"/>
      <c r="W200" s="13"/>
      <c r="X200" s="13"/>
      <c r="Y200" s="13"/>
      <c r="Z200" s="13"/>
      <c r="AA200" s="13"/>
      <c r="AB200" s="13"/>
      <c r="AC200" s="13"/>
    </row>
    <row r="201" spans="1:29" ht="15.75" customHeight="1" x14ac:dyDescent="0.2">
      <c r="A201" s="13"/>
      <c r="B201" s="13"/>
      <c r="C201" s="22"/>
      <c r="D201" s="13"/>
      <c r="E201" s="13"/>
      <c r="F201" s="13"/>
      <c r="G201" s="13"/>
      <c r="H201" s="13"/>
      <c r="I201" s="13"/>
      <c r="J201" s="13"/>
      <c r="K201" s="13"/>
      <c r="L201" s="13"/>
      <c r="M201" s="13"/>
      <c r="N201" s="13"/>
      <c r="O201" s="13"/>
      <c r="P201" s="13"/>
      <c r="Q201" s="13"/>
      <c r="R201" s="13"/>
      <c r="S201" s="13"/>
      <c r="T201" s="13"/>
      <c r="U201" s="13"/>
      <c r="V201" s="13"/>
      <c r="W201" s="13"/>
      <c r="X201" s="13"/>
      <c r="Y201" s="13"/>
      <c r="Z201" s="13"/>
      <c r="AA201" s="13"/>
      <c r="AB201" s="13"/>
      <c r="AC201" s="13"/>
    </row>
    <row r="202" spans="1:29" ht="15.75" customHeight="1" x14ac:dyDescent="0.2">
      <c r="A202" s="13"/>
      <c r="B202" s="13"/>
      <c r="C202" s="22"/>
      <c r="D202" s="13"/>
      <c r="E202" s="13"/>
      <c r="F202" s="13"/>
      <c r="G202" s="13"/>
      <c r="H202" s="13"/>
      <c r="I202" s="13"/>
      <c r="J202" s="13"/>
      <c r="K202" s="13"/>
      <c r="L202" s="13"/>
      <c r="M202" s="13"/>
      <c r="N202" s="13"/>
      <c r="O202" s="13"/>
      <c r="P202" s="13"/>
      <c r="Q202" s="13"/>
      <c r="R202" s="13"/>
      <c r="S202" s="13"/>
      <c r="T202" s="13"/>
      <c r="U202" s="13"/>
      <c r="V202" s="13"/>
      <c r="W202" s="13"/>
      <c r="X202" s="13"/>
      <c r="Y202" s="13"/>
      <c r="Z202" s="13"/>
      <c r="AA202" s="13"/>
      <c r="AB202" s="13"/>
      <c r="AC202" s="13"/>
    </row>
    <row r="203" spans="1:29" ht="15.75" customHeight="1" x14ac:dyDescent="0.2">
      <c r="A203" s="13"/>
      <c r="B203" s="13"/>
      <c r="C203" s="22"/>
      <c r="D203" s="13"/>
      <c r="E203" s="13"/>
      <c r="F203" s="13"/>
      <c r="G203" s="13"/>
      <c r="H203" s="13"/>
      <c r="I203" s="13"/>
      <c r="J203" s="13"/>
      <c r="K203" s="13"/>
      <c r="L203" s="13"/>
      <c r="M203" s="13"/>
      <c r="N203" s="13"/>
      <c r="O203" s="13"/>
      <c r="P203" s="13"/>
      <c r="Q203" s="13"/>
      <c r="R203" s="13"/>
      <c r="S203" s="13"/>
      <c r="T203" s="13"/>
      <c r="U203" s="13"/>
      <c r="V203" s="13"/>
      <c r="W203" s="13"/>
      <c r="X203" s="13"/>
      <c r="Y203" s="13"/>
      <c r="Z203" s="13"/>
      <c r="AA203" s="13"/>
      <c r="AB203" s="13"/>
      <c r="AC203" s="13"/>
    </row>
    <row r="204" spans="1:29" ht="15.75" customHeight="1" x14ac:dyDescent="0.2">
      <c r="A204" s="13"/>
      <c r="B204" s="13"/>
      <c r="C204" s="22"/>
      <c r="D204" s="13"/>
      <c r="E204" s="13"/>
      <c r="F204" s="13"/>
      <c r="G204" s="13"/>
      <c r="H204" s="13"/>
      <c r="I204" s="13"/>
      <c r="J204" s="13"/>
      <c r="K204" s="13"/>
      <c r="L204" s="13"/>
      <c r="M204" s="13"/>
      <c r="N204" s="13"/>
      <c r="O204" s="13"/>
      <c r="P204" s="13"/>
      <c r="Q204" s="13"/>
      <c r="R204" s="13"/>
      <c r="S204" s="13"/>
      <c r="T204" s="13"/>
      <c r="U204" s="13"/>
      <c r="V204" s="13"/>
      <c r="W204" s="13"/>
      <c r="X204" s="13"/>
      <c r="Y204" s="13"/>
      <c r="Z204" s="13"/>
      <c r="AA204" s="13"/>
      <c r="AB204" s="13"/>
      <c r="AC204" s="13"/>
    </row>
    <row r="205" spans="1:29" ht="15.75" customHeight="1" x14ac:dyDescent="0.2">
      <c r="A205" s="13"/>
      <c r="B205" s="13"/>
      <c r="C205" s="22"/>
      <c r="D205" s="13"/>
      <c r="E205" s="13"/>
      <c r="F205" s="13"/>
      <c r="G205" s="13"/>
      <c r="H205" s="13"/>
      <c r="I205" s="13"/>
      <c r="J205" s="13"/>
      <c r="K205" s="13"/>
      <c r="L205" s="13"/>
      <c r="M205" s="13"/>
      <c r="N205" s="13"/>
      <c r="O205" s="13"/>
      <c r="P205" s="13"/>
      <c r="Q205" s="13"/>
      <c r="R205" s="13"/>
      <c r="S205" s="13"/>
      <c r="T205" s="13"/>
      <c r="U205" s="13"/>
      <c r="V205" s="13"/>
      <c r="W205" s="13"/>
      <c r="X205" s="13"/>
      <c r="Y205" s="13"/>
      <c r="Z205" s="13"/>
      <c r="AA205" s="13"/>
      <c r="AB205" s="13"/>
      <c r="AC205" s="13"/>
    </row>
    <row r="206" spans="1:29" ht="15.75" customHeight="1" x14ac:dyDescent="0.2">
      <c r="A206" s="13"/>
      <c r="B206" s="13"/>
      <c r="C206" s="22"/>
      <c r="D206" s="13"/>
      <c r="E206" s="13"/>
      <c r="F206" s="13"/>
      <c r="G206" s="13"/>
      <c r="H206" s="13"/>
      <c r="I206" s="13"/>
      <c r="J206" s="13"/>
      <c r="K206" s="13"/>
      <c r="L206" s="13"/>
      <c r="M206" s="13"/>
      <c r="N206" s="13"/>
      <c r="O206" s="13"/>
      <c r="P206" s="13"/>
      <c r="Q206" s="13"/>
      <c r="R206" s="13"/>
      <c r="S206" s="13"/>
      <c r="T206" s="13"/>
      <c r="U206" s="13"/>
      <c r="V206" s="13"/>
      <c r="W206" s="13"/>
      <c r="X206" s="13"/>
      <c r="Y206" s="13"/>
      <c r="Z206" s="13"/>
      <c r="AA206" s="13"/>
      <c r="AB206" s="13"/>
      <c r="AC206" s="13"/>
    </row>
    <row r="207" spans="1:29" ht="15.75" customHeight="1" x14ac:dyDescent="0.2">
      <c r="A207" s="13"/>
      <c r="B207" s="13"/>
      <c r="C207" s="22"/>
      <c r="D207" s="13"/>
      <c r="E207" s="13"/>
      <c r="F207" s="13"/>
      <c r="G207" s="13"/>
      <c r="H207" s="13"/>
      <c r="I207" s="13"/>
      <c r="J207" s="13"/>
      <c r="K207" s="13"/>
      <c r="L207" s="13"/>
      <c r="M207" s="13"/>
      <c r="N207" s="13"/>
      <c r="O207" s="13"/>
      <c r="P207" s="13"/>
      <c r="Q207" s="13"/>
      <c r="R207" s="13"/>
      <c r="S207" s="13"/>
      <c r="T207" s="13"/>
      <c r="U207" s="13"/>
      <c r="V207" s="13"/>
      <c r="W207" s="13"/>
      <c r="X207" s="13"/>
      <c r="Y207" s="13"/>
      <c r="Z207" s="13"/>
      <c r="AA207" s="13"/>
      <c r="AB207" s="13"/>
      <c r="AC207" s="13"/>
    </row>
    <row r="208" spans="1:29" ht="15.75" customHeight="1" x14ac:dyDescent="0.2">
      <c r="A208" s="13"/>
      <c r="B208" s="13"/>
      <c r="C208" s="22"/>
      <c r="D208" s="13"/>
      <c r="E208" s="13"/>
      <c r="F208" s="13"/>
      <c r="G208" s="13"/>
      <c r="H208" s="13"/>
      <c r="I208" s="13"/>
      <c r="J208" s="13"/>
      <c r="K208" s="13"/>
      <c r="L208" s="13"/>
      <c r="M208" s="13"/>
      <c r="N208" s="13"/>
      <c r="O208" s="13"/>
      <c r="P208" s="13"/>
      <c r="Q208" s="13"/>
      <c r="R208" s="13"/>
      <c r="S208" s="13"/>
      <c r="T208" s="13"/>
      <c r="U208" s="13"/>
      <c r="V208" s="13"/>
      <c r="W208" s="13"/>
      <c r="X208" s="13"/>
      <c r="Y208" s="13"/>
      <c r="Z208" s="13"/>
      <c r="AA208" s="13"/>
      <c r="AB208" s="13"/>
      <c r="AC208" s="13"/>
    </row>
    <row r="209" spans="1:29" ht="15.75" customHeight="1" x14ac:dyDescent="0.2">
      <c r="A209" s="13"/>
      <c r="B209" s="13"/>
      <c r="C209" s="22"/>
      <c r="D209" s="13"/>
      <c r="E209" s="13"/>
      <c r="F209" s="13"/>
      <c r="G209" s="13"/>
      <c r="H209" s="13"/>
      <c r="I209" s="13"/>
      <c r="J209" s="13"/>
      <c r="K209" s="13"/>
      <c r="L209" s="13"/>
      <c r="M209" s="13"/>
      <c r="N209" s="13"/>
      <c r="O209" s="13"/>
      <c r="P209" s="13"/>
      <c r="Q209" s="13"/>
      <c r="R209" s="13"/>
      <c r="S209" s="13"/>
      <c r="T209" s="13"/>
      <c r="U209" s="13"/>
      <c r="V209" s="13"/>
      <c r="W209" s="13"/>
      <c r="X209" s="13"/>
      <c r="Y209" s="13"/>
      <c r="Z209" s="13"/>
      <c r="AA209" s="13"/>
      <c r="AB209" s="13"/>
      <c r="AC209" s="13"/>
    </row>
    <row r="210" spans="1:29" ht="15.75" customHeight="1" x14ac:dyDescent="0.2">
      <c r="A210" s="13"/>
      <c r="B210" s="13"/>
      <c r="C210" s="22"/>
      <c r="D210" s="13"/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3"/>
      <c r="P210" s="13"/>
      <c r="Q210" s="13"/>
      <c r="R210" s="13"/>
      <c r="S210" s="13"/>
      <c r="T210" s="13"/>
      <c r="U210" s="13"/>
      <c r="V210" s="13"/>
      <c r="W210" s="13"/>
      <c r="X210" s="13"/>
      <c r="Y210" s="13"/>
      <c r="Z210" s="13"/>
      <c r="AA210" s="13"/>
      <c r="AB210" s="13"/>
      <c r="AC210" s="13"/>
    </row>
    <row r="211" spans="1:29" ht="15.75" customHeight="1" x14ac:dyDescent="0.2">
      <c r="A211" s="13"/>
      <c r="B211" s="13"/>
      <c r="C211" s="22"/>
      <c r="D211" s="13"/>
      <c r="E211" s="13"/>
      <c r="F211" s="13"/>
      <c r="G211" s="13"/>
      <c r="H211" s="13"/>
      <c r="I211" s="13"/>
      <c r="J211" s="13"/>
      <c r="K211" s="13"/>
      <c r="L211" s="13"/>
      <c r="M211" s="13"/>
      <c r="N211" s="13"/>
      <c r="O211" s="13"/>
      <c r="P211" s="13"/>
      <c r="Q211" s="13"/>
      <c r="R211" s="13"/>
      <c r="S211" s="13"/>
      <c r="T211" s="13"/>
      <c r="U211" s="13"/>
      <c r="V211" s="13"/>
      <c r="W211" s="13"/>
      <c r="X211" s="13"/>
      <c r="Y211" s="13"/>
      <c r="Z211" s="13"/>
      <c r="AA211" s="13"/>
      <c r="AB211" s="13"/>
      <c r="AC211" s="13"/>
    </row>
    <row r="212" spans="1:29" ht="15.75" customHeight="1" x14ac:dyDescent="0.2">
      <c r="A212" s="13"/>
      <c r="B212" s="13"/>
      <c r="C212" s="22"/>
      <c r="D212" s="13"/>
      <c r="E212" s="13"/>
      <c r="F212" s="13"/>
      <c r="G212" s="13"/>
      <c r="H212" s="13"/>
      <c r="I212" s="13"/>
      <c r="J212" s="13"/>
      <c r="K212" s="13"/>
      <c r="L212" s="13"/>
      <c r="M212" s="13"/>
      <c r="N212" s="13"/>
      <c r="O212" s="13"/>
      <c r="P212" s="13"/>
      <c r="Q212" s="13"/>
      <c r="R212" s="13"/>
      <c r="S212" s="13"/>
      <c r="T212" s="13"/>
      <c r="U212" s="13"/>
      <c r="V212" s="13"/>
      <c r="W212" s="13"/>
      <c r="X212" s="13"/>
      <c r="Y212" s="13"/>
      <c r="Z212" s="13"/>
      <c r="AA212" s="13"/>
      <c r="AB212" s="13"/>
      <c r="AC212" s="13"/>
    </row>
    <row r="213" spans="1:29" ht="15.75" customHeight="1" x14ac:dyDescent="0.2">
      <c r="A213" s="13"/>
      <c r="B213" s="13"/>
      <c r="C213" s="22"/>
      <c r="D213" s="13"/>
      <c r="E213" s="13"/>
      <c r="F213" s="13"/>
      <c r="G213" s="13"/>
      <c r="H213" s="13"/>
      <c r="I213" s="13"/>
      <c r="J213" s="13"/>
      <c r="K213" s="13"/>
      <c r="L213" s="13"/>
      <c r="M213" s="13"/>
      <c r="N213" s="13"/>
      <c r="O213" s="13"/>
      <c r="P213" s="13"/>
      <c r="Q213" s="13"/>
      <c r="R213" s="13"/>
      <c r="S213" s="13"/>
      <c r="T213" s="13"/>
      <c r="U213" s="13"/>
      <c r="V213" s="13"/>
      <c r="W213" s="13"/>
      <c r="X213" s="13"/>
      <c r="Y213" s="13"/>
      <c r="Z213" s="13"/>
      <c r="AA213" s="13"/>
      <c r="AB213" s="13"/>
      <c r="AC213" s="13"/>
    </row>
    <row r="214" spans="1:29" ht="15.75" customHeight="1" x14ac:dyDescent="0.2">
      <c r="A214" s="13"/>
      <c r="B214" s="13"/>
      <c r="C214" s="22"/>
      <c r="D214" s="13"/>
      <c r="E214" s="13"/>
      <c r="F214" s="13"/>
      <c r="G214" s="13"/>
      <c r="H214" s="13"/>
      <c r="I214" s="13"/>
      <c r="J214" s="13"/>
      <c r="K214" s="13"/>
      <c r="L214" s="13"/>
      <c r="M214" s="13"/>
      <c r="N214" s="13"/>
      <c r="O214" s="13"/>
      <c r="P214" s="13"/>
      <c r="Q214" s="13"/>
      <c r="R214" s="13"/>
      <c r="S214" s="13"/>
      <c r="T214" s="13"/>
      <c r="U214" s="13"/>
      <c r="V214" s="13"/>
      <c r="W214" s="13"/>
      <c r="X214" s="13"/>
      <c r="Y214" s="13"/>
      <c r="Z214" s="13"/>
      <c r="AA214" s="13"/>
      <c r="AB214" s="13"/>
      <c r="AC214" s="13"/>
    </row>
    <row r="215" spans="1:29" ht="15.75" customHeight="1" x14ac:dyDescent="0.2">
      <c r="A215" s="13"/>
      <c r="B215" s="13"/>
      <c r="C215" s="22"/>
      <c r="D215" s="13"/>
      <c r="E215" s="13"/>
      <c r="F215" s="13"/>
      <c r="G215" s="13"/>
      <c r="H215" s="13"/>
      <c r="I215" s="13"/>
      <c r="J215" s="13"/>
      <c r="K215" s="13"/>
      <c r="L215" s="13"/>
      <c r="M215" s="13"/>
      <c r="N215" s="13"/>
      <c r="O215" s="13"/>
      <c r="P215" s="13"/>
      <c r="Q215" s="13"/>
      <c r="R215" s="13"/>
      <c r="S215" s="13"/>
      <c r="T215" s="13"/>
      <c r="U215" s="13"/>
      <c r="V215" s="13"/>
      <c r="W215" s="13"/>
      <c r="X215" s="13"/>
      <c r="Y215" s="13"/>
      <c r="Z215" s="13"/>
      <c r="AA215" s="13"/>
      <c r="AB215" s="13"/>
      <c r="AC215" s="13"/>
    </row>
    <row r="216" spans="1:29" ht="15.75" customHeight="1" x14ac:dyDescent="0.2">
      <c r="A216" s="13"/>
      <c r="B216" s="13"/>
      <c r="C216" s="22"/>
      <c r="D216" s="13"/>
      <c r="E216" s="13"/>
      <c r="F216" s="13"/>
      <c r="G216" s="13"/>
      <c r="H216" s="13"/>
      <c r="I216" s="13"/>
      <c r="J216" s="13"/>
      <c r="K216" s="13"/>
      <c r="L216" s="13"/>
      <c r="M216" s="13"/>
      <c r="N216" s="13"/>
      <c r="O216" s="13"/>
      <c r="P216" s="13"/>
      <c r="Q216" s="13"/>
      <c r="R216" s="13"/>
      <c r="S216" s="13"/>
      <c r="T216" s="13"/>
      <c r="U216" s="13"/>
      <c r="V216" s="13"/>
      <c r="W216" s="13"/>
      <c r="X216" s="13"/>
      <c r="Y216" s="13"/>
      <c r="Z216" s="13"/>
      <c r="AA216" s="13"/>
      <c r="AB216" s="13"/>
      <c r="AC216" s="13"/>
    </row>
    <row r="217" spans="1:29" ht="15.75" customHeight="1" x14ac:dyDescent="0.2">
      <c r="A217" s="13"/>
      <c r="B217" s="13"/>
      <c r="C217" s="22"/>
      <c r="D217" s="13"/>
      <c r="E217" s="13"/>
      <c r="F217" s="13"/>
      <c r="G217" s="13"/>
      <c r="H217" s="13"/>
      <c r="I217" s="13"/>
      <c r="J217" s="13"/>
      <c r="K217" s="13"/>
      <c r="L217" s="13"/>
      <c r="M217" s="13"/>
      <c r="N217" s="13"/>
      <c r="O217" s="13"/>
      <c r="P217" s="13"/>
      <c r="Q217" s="13"/>
      <c r="R217" s="13"/>
      <c r="S217" s="13"/>
      <c r="T217" s="13"/>
      <c r="U217" s="13"/>
      <c r="V217" s="13"/>
      <c r="W217" s="13"/>
      <c r="X217" s="13"/>
      <c r="Y217" s="13"/>
      <c r="Z217" s="13"/>
      <c r="AA217" s="13"/>
      <c r="AB217" s="13"/>
      <c r="AC217" s="13"/>
    </row>
    <row r="218" spans="1:29" ht="15.75" customHeight="1" x14ac:dyDescent="0.2">
      <c r="A218" s="13"/>
      <c r="B218" s="13"/>
      <c r="C218" s="22"/>
      <c r="D218" s="13"/>
      <c r="E218" s="13"/>
      <c r="F218" s="13"/>
      <c r="G218" s="13"/>
      <c r="H218" s="13"/>
      <c r="I218" s="13"/>
      <c r="J218" s="13"/>
      <c r="K218" s="13"/>
      <c r="L218" s="13"/>
      <c r="M218" s="13"/>
      <c r="N218" s="13"/>
      <c r="O218" s="13"/>
      <c r="P218" s="13"/>
      <c r="Q218" s="13"/>
      <c r="R218" s="13"/>
      <c r="S218" s="13"/>
      <c r="T218" s="13"/>
      <c r="U218" s="13"/>
      <c r="V218" s="13"/>
      <c r="W218" s="13"/>
      <c r="X218" s="13"/>
      <c r="Y218" s="13"/>
      <c r="Z218" s="13"/>
      <c r="AA218" s="13"/>
      <c r="AB218" s="13"/>
      <c r="AC218" s="13"/>
    </row>
    <row r="219" spans="1:29" ht="15.75" customHeight="1" x14ac:dyDescent="0.2">
      <c r="A219" s="13"/>
      <c r="B219" s="13"/>
      <c r="C219" s="22"/>
      <c r="D219" s="13"/>
      <c r="E219" s="13"/>
      <c r="F219" s="13"/>
      <c r="G219" s="13"/>
      <c r="H219" s="13"/>
      <c r="I219" s="13"/>
      <c r="J219" s="13"/>
      <c r="K219" s="13"/>
      <c r="L219" s="13"/>
      <c r="M219" s="13"/>
      <c r="N219" s="13"/>
      <c r="O219" s="13"/>
      <c r="P219" s="13"/>
      <c r="Q219" s="13"/>
      <c r="R219" s="13"/>
      <c r="S219" s="13"/>
      <c r="T219" s="13"/>
      <c r="U219" s="13"/>
      <c r="V219" s="13"/>
      <c r="W219" s="13"/>
      <c r="X219" s="13"/>
      <c r="Y219" s="13"/>
      <c r="Z219" s="13"/>
      <c r="AA219" s="13"/>
      <c r="AB219" s="13"/>
      <c r="AC219" s="13"/>
    </row>
    <row r="220" spans="1:29" ht="15.75" customHeight="1" x14ac:dyDescent="0.2">
      <c r="A220" s="13"/>
      <c r="B220" s="13"/>
      <c r="C220" s="22"/>
      <c r="D220" s="13"/>
      <c r="E220" s="13"/>
      <c r="F220" s="13"/>
      <c r="G220" s="13"/>
      <c r="H220" s="13"/>
      <c r="I220" s="13"/>
      <c r="J220" s="13"/>
      <c r="K220" s="13"/>
      <c r="L220" s="13"/>
      <c r="M220" s="13"/>
      <c r="N220" s="13"/>
      <c r="O220" s="13"/>
      <c r="P220" s="13"/>
      <c r="Q220" s="13"/>
      <c r="R220" s="13"/>
      <c r="S220" s="13"/>
      <c r="T220" s="13"/>
      <c r="U220" s="13"/>
      <c r="V220" s="13"/>
      <c r="W220" s="13"/>
      <c r="X220" s="13"/>
      <c r="Y220" s="13"/>
      <c r="Z220" s="13"/>
      <c r="AA220" s="13"/>
      <c r="AB220" s="13"/>
      <c r="AC220" s="13"/>
    </row>
    <row r="221" spans="1:29" ht="15.75" customHeight="1" x14ac:dyDescent="0.2">
      <c r="A221" s="13"/>
      <c r="B221" s="13"/>
      <c r="C221" s="22"/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</row>
    <row r="222" spans="1:29" ht="15.75" customHeight="1" x14ac:dyDescent="0.2">
      <c r="A222" s="13"/>
      <c r="B222" s="13"/>
      <c r="C222" s="22"/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</row>
    <row r="223" spans="1:29" ht="15.75" customHeight="1" x14ac:dyDescent="0.2">
      <c r="A223" s="13"/>
      <c r="B223" s="13"/>
      <c r="C223" s="22"/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</row>
    <row r="224" spans="1:29" ht="15.75" customHeight="1" x14ac:dyDescent="0.2">
      <c r="A224" s="13"/>
      <c r="B224" s="13"/>
      <c r="C224" s="22"/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</row>
    <row r="225" spans="1:29" ht="15.75" customHeight="1" x14ac:dyDescent="0.2">
      <c r="A225" s="13"/>
      <c r="B225" s="13"/>
      <c r="C225" s="22"/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</row>
    <row r="226" spans="1:29" ht="15.75" customHeight="1" x14ac:dyDescent="0.2">
      <c r="A226" s="13"/>
      <c r="B226" s="13"/>
      <c r="C226" s="22"/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</row>
    <row r="227" spans="1:29" ht="15.75" customHeight="1" x14ac:dyDescent="0.2">
      <c r="A227" s="13"/>
      <c r="B227" s="13"/>
      <c r="C227" s="22"/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</row>
    <row r="228" spans="1:29" ht="15.75" customHeight="1" x14ac:dyDescent="0.2">
      <c r="A228" s="13"/>
      <c r="B228" s="13"/>
      <c r="C228" s="22"/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</row>
    <row r="229" spans="1:29" ht="15.75" customHeight="1" x14ac:dyDescent="0.2">
      <c r="A229" s="13"/>
      <c r="B229" s="13"/>
      <c r="C229" s="22"/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</row>
    <row r="230" spans="1:29" ht="15.75" customHeight="1" x14ac:dyDescent="0.2">
      <c r="A230" s="13"/>
      <c r="B230" s="13"/>
      <c r="C230" s="22"/>
      <c r="D230" s="13"/>
      <c r="E230" s="13"/>
      <c r="F230" s="13"/>
      <c r="G230" s="13"/>
      <c r="H230" s="13"/>
      <c r="I230" s="13"/>
      <c r="J230" s="13"/>
      <c r="K230" s="13"/>
      <c r="L230" s="13"/>
      <c r="M230" s="13"/>
      <c r="N230" s="13"/>
      <c r="O230" s="13"/>
      <c r="P230" s="13"/>
      <c r="Q230" s="13"/>
      <c r="R230" s="13"/>
      <c r="S230" s="13"/>
      <c r="T230" s="13"/>
      <c r="U230" s="13"/>
      <c r="V230" s="13"/>
      <c r="W230" s="13"/>
      <c r="X230" s="13"/>
      <c r="Y230" s="13"/>
      <c r="Z230" s="13"/>
      <c r="AA230" s="13"/>
      <c r="AB230" s="13"/>
      <c r="AC230" s="13"/>
    </row>
    <row r="231" spans="1:29" ht="15.75" customHeight="1" x14ac:dyDescent="0.2">
      <c r="A231" s="13"/>
      <c r="B231" s="13"/>
      <c r="C231" s="22"/>
      <c r="D231" s="13"/>
      <c r="E231" s="13"/>
      <c r="F231" s="13"/>
      <c r="G231" s="13"/>
      <c r="H231" s="13"/>
      <c r="I231" s="13"/>
      <c r="J231" s="13"/>
      <c r="K231" s="13"/>
      <c r="L231" s="13"/>
      <c r="M231" s="13"/>
      <c r="N231" s="13"/>
      <c r="O231" s="13"/>
      <c r="P231" s="13"/>
      <c r="Q231" s="13"/>
      <c r="R231" s="13"/>
      <c r="S231" s="13"/>
      <c r="T231" s="13"/>
      <c r="U231" s="13"/>
      <c r="V231" s="13"/>
      <c r="W231" s="13"/>
      <c r="X231" s="13"/>
      <c r="Y231" s="13"/>
      <c r="Z231" s="13"/>
      <c r="AA231" s="13"/>
      <c r="AB231" s="13"/>
      <c r="AC231" s="13"/>
    </row>
    <row r="232" spans="1:29" ht="15.75" customHeight="1" x14ac:dyDescent="0.2">
      <c r="A232" s="13"/>
      <c r="B232" s="13"/>
      <c r="C232" s="22"/>
      <c r="D232" s="13"/>
      <c r="E232" s="13"/>
      <c r="F232" s="13"/>
      <c r="G232" s="13"/>
      <c r="H232" s="13"/>
      <c r="I232" s="13"/>
      <c r="J232" s="13"/>
      <c r="K232" s="13"/>
      <c r="L232" s="13"/>
      <c r="M232" s="13"/>
      <c r="N232" s="13"/>
      <c r="O232" s="13"/>
      <c r="P232" s="13"/>
      <c r="Q232" s="13"/>
      <c r="R232" s="13"/>
      <c r="S232" s="13"/>
      <c r="T232" s="13"/>
      <c r="U232" s="13"/>
      <c r="V232" s="13"/>
      <c r="W232" s="13"/>
      <c r="X232" s="13"/>
      <c r="Y232" s="13"/>
      <c r="Z232" s="13"/>
      <c r="AA232" s="13"/>
      <c r="AB232" s="13"/>
      <c r="AC232" s="13"/>
    </row>
    <row r="233" spans="1:29" ht="15.75" customHeight="1" x14ac:dyDescent="0.2">
      <c r="A233" s="13"/>
      <c r="B233" s="13"/>
      <c r="C233" s="22"/>
      <c r="D233" s="13"/>
      <c r="E233" s="13"/>
      <c r="F233" s="13"/>
      <c r="G233" s="13"/>
      <c r="H233" s="13"/>
      <c r="I233" s="13"/>
      <c r="J233" s="13"/>
      <c r="K233" s="13"/>
      <c r="L233" s="13"/>
      <c r="M233" s="13"/>
      <c r="N233" s="13"/>
      <c r="O233" s="13"/>
      <c r="P233" s="13"/>
      <c r="Q233" s="13"/>
      <c r="R233" s="13"/>
      <c r="S233" s="13"/>
      <c r="T233" s="13"/>
      <c r="U233" s="13"/>
      <c r="V233" s="13"/>
      <c r="W233" s="13"/>
      <c r="X233" s="13"/>
      <c r="Y233" s="13"/>
      <c r="Z233" s="13"/>
      <c r="AA233" s="13"/>
      <c r="AB233" s="13"/>
      <c r="AC233" s="13"/>
    </row>
    <row r="234" spans="1:29" ht="15.75" customHeight="1" x14ac:dyDescent="0.2">
      <c r="A234" s="13"/>
      <c r="B234" s="13"/>
      <c r="C234" s="22"/>
      <c r="D234" s="13"/>
      <c r="E234" s="13"/>
      <c r="F234" s="13"/>
      <c r="G234" s="13"/>
      <c r="H234" s="13"/>
      <c r="I234" s="13"/>
      <c r="J234" s="13"/>
      <c r="K234" s="13"/>
      <c r="L234" s="13"/>
      <c r="M234" s="13"/>
      <c r="N234" s="13"/>
      <c r="O234" s="13"/>
      <c r="P234" s="13"/>
      <c r="Q234" s="13"/>
      <c r="R234" s="13"/>
      <c r="S234" s="13"/>
      <c r="T234" s="13"/>
      <c r="U234" s="13"/>
      <c r="V234" s="13"/>
      <c r="W234" s="13"/>
      <c r="X234" s="13"/>
      <c r="Y234" s="13"/>
      <c r="Z234" s="13"/>
      <c r="AA234" s="13"/>
      <c r="AB234" s="13"/>
      <c r="AC234" s="13"/>
    </row>
    <row r="235" spans="1:29" ht="15.75" customHeight="1" x14ac:dyDescent="0.2">
      <c r="A235" s="13"/>
      <c r="B235" s="13"/>
      <c r="C235" s="22"/>
      <c r="D235" s="13"/>
      <c r="E235" s="13"/>
      <c r="F235" s="13"/>
      <c r="G235" s="13"/>
      <c r="H235" s="13"/>
      <c r="I235" s="13"/>
      <c r="J235" s="13"/>
      <c r="K235" s="13"/>
      <c r="L235" s="13"/>
      <c r="M235" s="13"/>
      <c r="N235" s="13"/>
      <c r="O235" s="13"/>
      <c r="P235" s="13"/>
      <c r="Q235" s="13"/>
      <c r="R235" s="13"/>
      <c r="S235" s="13"/>
      <c r="T235" s="13"/>
      <c r="U235" s="13"/>
      <c r="V235" s="13"/>
      <c r="W235" s="13"/>
      <c r="X235" s="13"/>
      <c r="Y235" s="13"/>
      <c r="Z235" s="13"/>
      <c r="AA235" s="13"/>
    </row>
    <row r="236" spans="1:29" ht="15.75" customHeight="1" x14ac:dyDescent="0.2">
      <c r="A236" s="13"/>
      <c r="B236" s="13"/>
      <c r="C236" s="22"/>
      <c r="D236" s="13"/>
      <c r="E236" s="13"/>
      <c r="F236" s="13"/>
      <c r="G236" s="13"/>
      <c r="H236" s="13"/>
      <c r="I236" s="13"/>
      <c r="J236" s="13"/>
      <c r="K236" s="13"/>
      <c r="L236" s="13"/>
      <c r="M236" s="13"/>
      <c r="N236" s="13"/>
      <c r="O236" s="13"/>
      <c r="P236" s="13"/>
      <c r="Q236" s="13"/>
      <c r="R236" s="13"/>
      <c r="S236" s="13"/>
      <c r="T236" s="13"/>
      <c r="U236" s="13"/>
      <c r="V236" s="13"/>
      <c r="W236" s="13"/>
      <c r="X236" s="13"/>
      <c r="Y236" s="13"/>
      <c r="Z236" s="13"/>
      <c r="AA236" s="13"/>
    </row>
    <row r="237" spans="1:29" ht="15.75" customHeight="1" x14ac:dyDescent="0.2">
      <c r="A237" s="13"/>
      <c r="B237" s="13"/>
      <c r="C237" s="22"/>
      <c r="D237" s="13"/>
      <c r="E237" s="13"/>
      <c r="F237" s="13"/>
      <c r="G237" s="13"/>
      <c r="H237" s="13"/>
      <c r="I237" s="13"/>
      <c r="J237" s="13"/>
      <c r="K237" s="13"/>
      <c r="L237" s="13"/>
      <c r="M237" s="13"/>
      <c r="N237" s="13"/>
      <c r="O237" s="13"/>
      <c r="P237" s="13"/>
      <c r="Q237" s="13"/>
      <c r="R237" s="13"/>
      <c r="S237" s="13"/>
      <c r="T237" s="13"/>
      <c r="U237" s="13"/>
      <c r="V237" s="13"/>
      <c r="W237" s="13"/>
      <c r="X237" s="13"/>
      <c r="Y237" s="13"/>
      <c r="Z237" s="13"/>
      <c r="AA237" s="13"/>
    </row>
    <row r="238" spans="1:29" ht="15.75" customHeight="1" x14ac:dyDescent="0.2">
      <c r="A238" s="13"/>
      <c r="B238" s="13"/>
      <c r="C238" s="22"/>
      <c r="D238" s="13"/>
      <c r="E238" s="13"/>
      <c r="F238" s="13"/>
      <c r="G238" s="13"/>
      <c r="H238" s="13"/>
      <c r="I238" s="13"/>
      <c r="J238" s="13"/>
      <c r="K238" s="13"/>
      <c r="L238" s="13"/>
      <c r="M238" s="13"/>
      <c r="N238" s="13"/>
      <c r="O238" s="13"/>
      <c r="P238" s="13"/>
      <c r="Q238" s="13"/>
      <c r="R238" s="13"/>
      <c r="S238" s="13"/>
      <c r="T238" s="13"/>
      <c r="U238" s="13"/>
      <c r="V238" s="13"/>
      <c r="W238" s="13"/>
      <c r="X238" s="13"/>
      <c r="Y238" s="13"/>
      <c r="Z238" s="13"/>
      <c r="AA238" s="13"/>
    </row>
    <row r="239" spans="1:29" ht="15.75" customHeight="1" x14ac:dyDescent="0.2">
      <c r="A239" s="13"/>
      <c r="B239" s="13"/>
      <c r="C239" s="22"/>
      <c r="D239" s="13"/>
      <c r="E239" s="13"/>
      <c r="F239" s="13"/>
      <c r="G239" s="13"/>
      <c r="H239" s="13"/>
      <c r="I239" s="13"/>
      <c r="J239" s="13"/>
      <c r="K239" s="13"/>
      <c r="L239" s="13"/>
      <c r="M239" s="13"/>
      <c r="N239" s="13"/>
      <c r="O239" s="13"/>
      <c r="P239" s="13"/>
      <c r="Q239" s="13"/>
      <c r="R239" s="13"/>
      <c r="S239" s="13"/>
      <c r="T239" s="13"/>
      <c r="U239" s="13"/>
      <c r="V239" s="13"/>
      <c r="W239" s="13"/>
      <c r="X239" s="13"/>
      <c r="Y239" s="13"/>
      <c r="Z239" s="13"/>
      <c r="AA239" s="13"/>
    </row>
    <row r="240" spans="1:29" ht="15.75" customHeight="1" x14ac:dyDescent="0.2">
      <c r="A240" s="13"/>
      <c r="B240" s="13"/>
      <c r="C240" s="22"/>
      <c r="D240" s="13"/>
      <c r="E240" s="13"/>
      <c r="F240" s="13"/>
      <c r="G240" s="13"/>
      <c r="H240" s="13"/>
      <c r="I240" s="13"/>
      <c r="J240" s="13"/>
      <c r="K240" s="13"/>
      <c r="L240" s="13"/>
      <c r="M240" s="13"/>
      <c r="N240" s="13"/>
      <c r="O240" s="13"/>
      <c r="P240" s="13"/>
      <c r="Q240" s="13"/>
      <c r="R240" s="13"/>
      <c r="S240" s="13"/>
      <c r="T240" s="13"/>
      <c r="U240" s="13"/>
      <c r="V240" s="13"/>
      <c r="W240" s="13"/>
      <c r="X240" s="13"/>
      <c r="Y240" s="13"/>
      <c r="Z240" s="13"/>
      <c r="AA240" s="13"/>
    </row>
    <row r="241" spans="1:27" ht="15.75" customHeight="1" x14ac:dyDescent="0.2">
      <c r="A241" s="13"/>
      <c r="B241" s="13"/>
      <c r="C241" s="22"/>
      <c r="D241" s="13"/>
      <c r="E241" s="13"/>
      <c r="F241" s="13"/>
      <c r="G241" s="13"/>
      <c r="H241" s="13"/>
      <c r="I241" s="13"/>
      <c r="J241" s="13"/>
      <c r="K241" s="13"/>
      <c r="L241" s="13"/>
      <c r="M241" s="13"/>
      <c r="N241" s="13"/>
      <c r="O241" s="13"/>
      <c r="P241" s="13"/>
      <c r="Q241" s="13"/>
      <c r="R241" s="13"/>
      <c r="S241" s="13"/>
      <c r="T241" s="13"/>
      <c r="U241" s="13"/>
      <c r="V241" s="13"/>
      <c r="W241" s="13"/>
      <c r="X241" s="13"/>
      <c r="Y241" s="13"/>
      <c r="Z241" s="13"/>
      <c r="AA241" s="13"/>
    </row>
    <row r="242" spans="1:27" ht="15.75" customHeight="1" x14ac:dyDescent="0.2">
      <c r="A242" s="13"/>
      <c r="B242" s="13"/>
      <c r="C242" s="22"/>
      <c r="D242" s="13"/>
      <c r="E242" s="13"/>
      <c r="F242" s="13"/>
      <c r="G242" s="13"/>
      <c r="H242" s="13"/>
      <c r="I242" s="13"/>
      <c r="J242" s="13"/>
      <c r="K242" s="13"/>
      <c r="L242" s="13"/>
      <c r="M242" s="13"/>
      <c r="N242" s="13"/>
      <c r="O242" s="13"/>
      <c r="P242" s="13"/>
      <c r="Q242" s="13"/>
      <c r="R242" s="13"/>
      <c r="S242" s="13"/>
      <c r="T242" s="13"/>
      <c r="U242" s="13"/>
      <c r="V242" s="13"/>
      <c r="W242" s="13"/>
      <c r="X242" s="13"/>
      <c r="Y242" s="13"/>
      <c r="Z242" s="13"/>
      <c r="AA242" s="13"/>
    </row>
    <row r="243" spans="1:27" ht="15.75" customHeight="1" x14ac:dyDescent="0.2">
      <c r="A243" s="13"/>
      <c r="B243" s="13"/>
      <c r="C243" s="22"/>
      <c r="D243" s="13"/>
      <c r="E243" s="13"/>
      <c r="F243" s="13"/>
      <c r="G243" s="13"/>
      <c r="H243" s="13"/>
      <c r="I243" s="13"/>
      <c r="J243" s="13"/>
      <c r="K243" s="13"/>
      <c r="L243" s="13"/>
      <c r="M243" s="13"/>
      <c r="N243" s="13"/>
      <c r="O243" s="13"/>
      <c r="P243" s="13"/>
      <c r="Q243" s="13"/>
      <c r="R243" s="13"/>
      <c r="S243" s="13"/>
      <c r="T243" s="13"/>
      <c r="U243" s="13"/>
      <c r="V243" s="13"/>
      <c r="W243" s="13"/>
      <c r="X243" s="13"/>
      <c r="Y243" s="13"/>
      <c r="Z243" s="13"/>
      <c r="AA243" s="13"/>
    </row>
    <row r="244" spans="1:27" ht="15.75" customHeight="1" x14ac:dyDescent="0.2">
      <c r="A244" s="13"/>
      <c r="B244" s="13"/>
      <c r="C244" s="22"/>
      <c r="D244" s="13"/>
      <c r="E244" s="13"/>
      <c r="F244" s="13"/>
      <c r="G244" s="13"/>
      <c r="H244" s="13"/>
      <c r="I244" s="13"/>
      <c r="J244" s="13"/>
      <c r="K244" s="13"/>
      <c r="L244" s="13"/>
      <c r="M244" s="13"/>
      <c r="N244" s="13"/>
      <c r="O244" s="13"/>
      <c r="P244" s="13"/>
      <c r="Q244" s="13"/>
      <c r="R244" s="13"/>
      <c r="S244" s="13"/>
      <c r="T244" s="13"/>
      <c r="U244" s="13"/>
      <c r="V244" s="13"/>
      <c r="W244" s="13"/>
      <c r="X244" s="13"/>
      <c r="Y244" s="13"/>
      <c r="Z244" s="13"/>
      <c r="AA244" s="13"/>
    </row>
    <row r="245" spans="1:27" ht="15.75" customHeight="1" x14ac:dyDescent="0.2">
      <c r="A245" s="13"/>
      <c r="B245" s="13"/>
      <c r="C245" s="22"/>
      <c r="D245" s="13"/>
      <c r="E245" s="13"/>
      <c r="F245" s="13"/>
      <c r="G245" s="13"/>
      <c r="H245" s="13"/>
      <c r="I245" s="13"/>
      <c r="J245" s="13"/>
      <c r="K245" s="13"/>
      <c r="L245" s="13"/>
      <c r="M245" s="13"/>
      <c r="N245" s="13"/>
      <c r="O245" s="13"/>
      <c r="P245" s="13"/>
      <c r="Q245" s="13"/>
      <c r="R245" s="13"/>
      <c r="S245" s="13"/>
      <c r="T245" s="13"/>
      <c r="U245" s="13"/>
      <c r="V245" s="13"/>
      <c r="W245" s="13"/>
      <c r="X245" s="13"/>
      <c r="Y245" s="13"/>
      <c r="Z245" s="13"/>
      <c r="AA245" s="13"/>
    </row>
    <row r="246" spans="1:27" ht="15.75" customHeight="1" x14ac:dyDescent="0.2">
      <c r="A246" s="13"/>
      <c r="B246" s="13"/>
      <c r="C246" s="22"/>
      <c r="D246" s="13"/>
      <c r="E246" s="13"/>
      <c r="F246" s="13"/>
      <c r="G246" s="13"/>
      <c r="H246" s="13"/>
      <c r="I246" s="13"/>
      <c r="J246" s="13"/>
      <c r="K246" s="13"/>
      <c r="L246" s="13"/>
      <c r="M246" s="13"/>
      <c r="N246" s="13"/>
      <c r="O246" s="13"/>
      <c r="P246" s="13"/>
      <c r="Q246" s="13"/>
      <c r="R246" s="13"/>
      <c r="S246" s="13"/>
      <c r="T246" s="13"/>
      <c r="U246" s="13"/>
      <c r="V246" s="13"/>
      <c r="W246" s="13"/>
      <c r="X246" s="13"/>
      <c r="Y246" s="13"/>
      <c r="Z246" s="13"/>
      <c r="AA246" s="13"/>
    </row>
    <row r="247" spans="1:27" ht="15.75" customHeight="1" x14ac:dyDescent="0.2">
      <c r="A247" s="13"/>
      <c r="B247" s="13"/>
      <c r="C247" s="22"/>
      <c r="D247" s="13"/>
      <c r="E247" s="13"/>
      <c r="F247" s="13"/>
      <c r="G247" s="13"/>
      <c r="H247" s="13"/>
      <c r="I247" s="13"/>
      <c r="J247" s="13"/>
      <c r="K247" s="13"/>
      <c r="L247" s="13"/>
      <c r="M247" s="13"/>
      <c r="N247" s="13"/>
      <c r="O247" s="13"/>
      <c r="P247" s="13"/>
      <c r="Q247" s="13"/>
      <c r="R247" s="13"/>
      <c r="S247" s="13"/>
      <c r="T247" s="13"/>
      <c r="U247" s="13"/>
      <c r="V247" s="13"/>
      <c r="W247" s="13"/>
      <c r="X247" s="13"/>
      <c r="Y247" s="13"/>
      <c r="Z247" s="13"/>
      <c r="AA247" s="13"/>
    </row>
    <row r="248" spans="1:27" ht="15.75" customHeight="1" x14ac:dyDescent="0.2">
      <c r="A248" s="13"/>
      <c r="B248" s="13"/>
      <c r="C248" s="22"/>
      <c r="D248" s="13"/>
      <c r="E248" s="13"/>
      <c r="F248" s="13"/>
      <c r="G248" s="13"/>
      <c r="H248" s="13"/>
      <c r="I248" s="13"/>
      <c r="J248" s="13"/>
      <c r="K248" s="13"/>
      <c r="L248" s="13"/>
      <c r="M248" s="13"/>
      <c r="N248" s="13"/>
      <c r="O248" s="13"/>
      <c r="P248" s="13"/>
      <c r="Q248" s="13"/>
      <c r="R248" s="13"/>
      <c r="S248" s="13"/>
      <c r="T248" s="13"/>
      <c r="U248" s="13"/>
      <c r="V248" s="13"/>
      <c r="W248" s="13"/>
      <c r="X248" s="13"/>
      <c r="Y248" s="13"/>
      <c r="Z248" s="13"/>
      <c r="AA248" s="13"/>
    </row>
    <row r="249" spans="1:27" ht="15.75" customHeight="1" x14ac:dyDescent="0.2">
      <c r="A249" s="13"/>
      <c r="B249" s="13"/>
      <c r="C249" s="22"/>
      <c r="D249" s="13"/>
      <c r="E249" s="13"/>
      <c r="F249" s="13"/>
      <c r="G249" s="13"/>
      <c r="H249" s="13"/>
      <c r="I249" s="13"/>
      <c r="J249" s="13"/>
      <c r="K249" s="13"/>
      <c r="L249" s="13"/>
      <c r="M249" s="13"/>
      <c r="N249" s="13"/>
      <c r="O249" s="13"/>
      <c r="P249" s="13"/>
      <c r="Q249" s="13"/>
      <c r="R249" s="13"/>
      <c r="S249" s="13"/>
      <c r="T249" s="13"/>
      <c r="U249" s="13"/>
      <c r="V249" s="13"/>
      <c r="W249" s="13"/>
      <c r="X249" s="13"/>
      <c r="Y249" s="13"/>
      <c r="Z249" s="13"/>
      <c r="AA249" s="13"/>
    </row>
    <row r="250" spans="1:27" ht="15.75" customHeight="1" x14ac:dyDescent="0.2">
      <c r="A250" s="13"/>
      <c r="B250" s="13"/>
      <c r="C250" s="22"/>
      <c r="D250" s="13"/>
      <c r="E250" s="13"/>
      <c r="F250" s="13"/>
      <c r="G250" s="13"/>
      <c r="H250" s="13"/>
      <c r="I250" s="13"/>
      <c r="J250" s="13"/>
      <c r="K250" s="13"/>
      <c r="L250" s="13"/>
      <c r="M250" s="13"/>
      <c r="N250" s="13"/>
      <c r="O250" s="13"/>
      <c r="P250" s="13"/>
      <c r="Q250" s="13"/>
      <c r="R250" s="13"/>
      <c r="S250" s="13"/>
      <c r="T250" s="13"/>
      <c r="U250" s="13"/>
      <c r="V250" s="13"/>
      <c r="W250" s="13"/>
      <c r="X250" s="13"/>
      <c r="Y250" s="13"/>
      <c r="Z250" s="13"/>
      <c r="AA250" s="13"/>
    </row>
    <row r="251" spans="1:27" ht="15.75" customHeight="1" x14ac:dyDescent="0.2">
      <c r="A251" s="13"/>
      <c r="B251" s="13"/>
      <c r="C251" s="22"/>
      <c r="D251" s="13"/>
      <c r="E251" s="13"/>
      <c r="F251" s="13"/>
      <c r="G251" s="13"/>
      <c r="H251" s="13"/>
      <c r="I251" s="13"/>
      <c r="J251" s="13"/>
      <c r="K251" s="13"/>
      <c r="L251" s="13"/>
      <c r="M251" s="13"/>
      <c r="N251" s="13"/>
      <c r="O251" s="13"/>
      <c r="P251" s="13"/>
      <c r="Q251" s="13"/>
      <c r="R251" s="13"/>
      <c r="S251" s="13"/>
      <c r="T251" s="13"/>
      <c r="U251" s="13"/>
      <c r="V251" s="13"/>
      <c r="W251" s="13"/>
      <c r="X251" s="13"/>
      <c r="Y251" s="13"/>
      <c r="Z251" s="13"/>
      <c r="AA251" s="13"/>
    </row>
    <row r="252" spans="1:27" ht="15.75" customHeight="1" x14ac:dyDescent="0.2">
      <c r="A252" s="13"/>
      <c r="B252" s="13"/>
      <c r="C252" s="22"/>
      <c r="D252" s="13"/>
      <c r="E252" s="13"/>
      <c r="F252" s="13"/>
      <c r="G252" s="13"/>
      <c r="H252" s="13"/>
      <c r="I252" s="13"/>
      <c r="J252" s="13"/>
      <c r="K252" s="13"/>
      <c r="L252" s="13"/>
      <c r="M252" s="13"/>
      <c r="N252" s="13"/>
      <c r="O252" s="13"/>
      <c r="P252" s="13"/>
      <c r="Q252" s="13"/>
      <c r="R252" s="13"/>
      <c r="S252" s="13"/>
      <c r="T252" s="13"/>
      <c r="U252" s="13"/>
      <c r="V252" s="13"/>
      <c r="W252" s="13"/>
      <c r="X252" s="13"/>
      <c r="Y252" s="13"/>
      <c r="Z252" s="13"/>
      <c r="AA252" s="13"/>
    </row>
    <row r="253" spans="1:27" ht="15.75" customHeight="1" x14ac:dyDescent="0.2">
      <c r="A253" s="13"/>
      <c r="B253" s="13"/>
      <c r="C253" s="22"/>
      <c r="D253" s="13"/>
      <c r="E253" s="13"/>
      <c r="F253" s="13"/>
      <c r="G253" s="13"/>
      <c r="H253" s="13"/>
      <c r="I253" s="13"/>
      <c r="J253" s="13"/>
      <c r="K253" s="13"/>
      <c r="L253" s="13"/>
      <c r="M253" s="13"/>
      <c r="N253" s="13"/>
      <c r="O253" s="13"/>
      <c r="P253" s="13"/>
      <c r="Q253" s="13"/>
      <c r="R253" s="13"/>
      <c r="S253" s="13"/>
      <c r="T253" s="13"/>
      <c r="U253" s="13"/>
      <c r="V253" s="13"/>
      <c r="W253" s="13"/>
      <c r="X253" s="13"/>
      <c r="Y253" s="13"/>
      <c r="Z253" s="13"/>
      <c r="AA253" s="13"/>
    </row>
    <row r="254" spans="1:27" ht="15.75" customHeight="1" x14ac:dyDescent="0.2">
      <c r="A254" s="13"/>
      <c r="B254" s="13"/>
      <c r="C254" s="22"/>
      <c r="D254" s="13"/>
      <c r="E254" s="13"/>
      <c r="F254" s="13"/>
      <c r="G254" s="13"/>
      <c r="H254" s="13"/>
      <c r="I254" s="13"/>
      <c r="J254" s="13"/>
      <c r="K254" s="13"/>
      <c r="L254" s="13"/>
      <c r="M254" s="13"/>
      <c r="N254" s="13"/>
      <c r="O254" s="13"/>
      <c r="P254" s="13"/>
      <c r="Q254" s="13"/>
      <c r="R254" s="13"/>
      <c r="S254" s="13"/>
      <c r="T254" s="13"/>
      <c r="U254" s="13"/>
      <c r="V254" s="13"/>
      <c r="W254" s="13"/>
      <c r="X254" s="13"/>
      <c r="Y254" s="13"/>
      <c r="Z254" s="13"/>
      <c r="AA254" s="13"/>
    </row>
    <row r="255" spans="1:27" ht="15.75" customHeight="1" x14ac:dyDescent="0.2">
      <c r="A255" s="13"/>
      <c r="B255" s="13"/>
      <c r="C255" s="22"/>
      <c r="D255" s="13"/>
      <c r="E255" s="13"/>
      <c r="F255" s="13"/>
      <c r="G255" s="13"/>
      <c r="H255" s="13"/>
      <c r="I255" s="13"/>
      <c r="J255" s="13"/>
      <c r="K255" s="13"/>
      <c r="L255" s="13"/>
      <c r="M255" s="13"/>
      <c r="N255" s="13"/>
      <c r="O255" s="13"/>
      <c r="P255" s="13"/>
      <c r="Q255" s="13"/>
      <c r="R255" s="13"/>
      <c r="S255" s="13"/>
      <c r="T255" s="13"/>
      <c r="U255" s="13"/>
      <c r="V255" s="13"/>
      <c r="W255" s="13"/>
      <c r="X255" s="13"/>
      <c r="Y255" s="13"/>
      <c r="Z255" s="13"/>
      <c r="AA255" s="13"/>
    </row>
    <row r="256" spans="1:27" ht="15.75" customHeight="1" x14ac:dyDescent="0.2">
      <c r="A256" s="13"/>
      <c r="B256" s="13"/>
      <c r="C256" s="22"/>
      <c r="D256" s="13"/>
      <c r="E256" s="13"/>
      <c r="F256" s="13"/>
      <c r="G256" s="13"/>
      <c r="H256" s="13"/>
      <c r="I256" s="13"/>
      <c r="J256" s="13"/>
      <c r="K256" s="13"/>
      <c r="L256" s="13"/>
      <c r="M256" s="13"/>
      <c r="N256" s="13"/>
      <c r="O256" s="13"/>
      <c r="P256" s="13"/>
      <c r="Q256" s="13"/>
      <c r="R256" s="13"/>
      <c r="S256" s="13"/>
      <c r="T256" s="13"/>
      <c r="U256" s="13"/>
      <c r="V256" s="13"/>
      <c r="W256" s="13"/>
      <c r="X256" s="13"/>
      <c r="Y256" s="13"/>
      <c r="Z256" s="13"/>
      <c r="AA256" s="13"/>
    </row>
    <row r="257" spans="1:27" ht="15.75" customHeight="1" x14ac:dyDescent="0.2">
      <c r="A257" s="13"/>
      <c r="B257" s="13"/>
      <c r="C257" s="22"/>
      <c r="D257" s="13"/>
      <c r="E257" s="13"/>
      <c r="F257" s="13"/>
      <c r="G257" s="13"/>
      <c r="H257" s="13"/>
      <c r="I257" s="13"/>
      <c r="J257" s="13"/>
      <c r="K257" s="13"/>
      <c r="L257" s="13"/>
      <c r="M257" s="13"/>
      <c r="N257" s="13"/>
      <c r="O257" s="13"/>
      <c r="P257" s="13"/>
      <c r="Q257" s="13"/>
      <c r="R257" s="13"/>
      <c r="S257" s="13"/>
      <c r="T257" s="13"/>
      <c r="U257" s="13"/>
      <c r="V257" s="13"/>
      <c r="W257" s="13"/>
      <c r="X257" s="13"/>
      <c r="Y257" s="13"/>
      <c r="Z257" s="13"/>
      <c r="AA257" s="13"/>
    </row>
    <row r="258" spans="1:27" ht="15.75" customHeight="1" x14ac:dyDescent="0.2">
      <c r="A258" s="13"/>
      <c r="B258" s="13"/>
      <c r="C258" s="22"/>
      <c r="D258" s="13"/>
      <c r="E258" s="13"/>
      <c r="F258" s="13"/>
      <c r="G258" s="13"/>
      <c r="H258" s="13"/>
      <c r="I258" s="13"/>
      <c r="J258" s="13"/>
      <c r="K258" s="13"/>
      <c r="L258" s="13"/>
      <c r="M258" s="13"/>
      <c r="N258" s="13"/>
      <c r="O258" s="13"/>
      <c r="P258" s="13"/>
      <c r="Q258" s="13"/>
      <c r="R258" s="13"/>
      <c r="S258" s="13"/>
      <c r="T258" s="13"/>
      <c r="U258" s="13"/>
      <c r="V258" s="13"/>
      <c r="W258" s="13"/>
      <c r="X258" s="13"/>
      <c r="Y258" s="13"/>
      <c r="Z258" s="13"/>
      <c r="AA258" s="13"/>
    </row>
    <row r="259" spans="1:27" ht="15.75" customHeight="1" x14ac:dyDescent="0.2">
      <c r="A259" s="13"/>
      <c r="B259" s="13"/>
      <c r="C259" s="22"/>
      <c r="D259" s="13"/>
      <c r="E259" s="13"/>
      <c r="F259" s="13"/>
      <c r="G259" s="13"/>
      <c r="H259" s="13"/>
      <c r="I259" s="13"/>
      <c r="J259" s="13"/>
      <c r="K259" s="13"/>
      <c r="L259" s="13"/>
      <c r="M259" s="13"/>
      <c r="N259" s="13"/>
      <c r="O259" s="13"/>
      <c r="P259" s="13"/>
      <c r="Q259" s="13"/>
      <c r="R259" s="13"/>
      <c r="S259" s="13"/>
      <c r="T259" s="13"/>
      <c r="U259" s="13"/>
      <c r="V259" s="13"/>
      <c r="W259" s="13"/>
      <c r="X259" s="13"/>
      <c r="Y259" s="13"/>
      <c r="Z259" s="13"/>
      <c r="AA259" s="13"/>
    </row>
    <row r="260" spans="1:27" ht="15.75" customHeight="1" x14ac:dyDescent="0.2">
      <c r="A260" s="13"/>
      <c r="B260" s="13"/>
      <c r="C260" s="22"/>
      <c r="D260" s="13"/>
      <c r="E260" s="13"/>
      <c r="F260" s="13"/>
      <c r="G260" s="13"/>
      <c r="H260" s="13"/>
      <c r="I260" s="13"/>
      <c r="J260" s="13"/>
      <c r="K260" s="13"/>
      <c r="L260" s="13"/>
      <c r="M260" s="13"/>
      <c r="N260" s="13"/>
      <c r="O260" s="13"/>
      <c r="P260" s="13"/>
      <c r="Q260" s="13"/>
      <c r="R260" s="13"/>
      <c r="S260" s="13"/>
      <c r="T260" s="13"/>
      <c r="U260" s="13"/>
      <c r="V260" s="13"/>
      <c r="W260" s="13"/>
      <c r="X260" s="13"/>
      <c r="Y260" s="13"/>
      <c r="Z260" s="13"/>
      <c r="AA260" s="13"/>
    </row>
    <row r="261" spans="1:27" ht="15.75" customHeight="1" x14ac:dyDescent="0.2">
      <c r="A261" s="13"/>
      <c r="B261" s="13"/>
      <c r="C261" s="22"/>
      <c r="D261" s="13"/>
      <c r="E261" s="13"/>
      <c r="F261" s="13"/>
      <c r="G261" s="13"/>
      <c r="H261" s="13"/>
      <c r="I261" s="13"/>
      <c r="J261" s="13"/>
      <c r="K261" s="13"/>
      <c r="L261" s="13"/>
      <c r="M261" s="13"/>
      <c r="N261" s="13"/>
      <c r="O261" s="13"/>
      <c r="P261" s="13"/>
      <c r="Q261" s="13"/>
      <c r="R261" s="13"/>
      <c r="S261" s="13"/>
      <c r="T261" s="13"/>
      <c r="U261" s="13"/>
      <c r="V261" s="13"/>
      <c r="W261" s="13"/>
      <c r="X261" s="13"/>
      <c r="Y261" s="13"/>
      <c r="Z261" s="13"/>
      <c r="AA261" s="13"/>
    </row>
    <row r="262" spans="1:27" ht="15.75" customHeight="1" x14ac:dyDescent="0.2">
      <c r="A262" s="13"/>
      <c r="B262" s="13"/>
      <c r="C262" s="22"/>
      <c r="D262" s="13"/>
      <c r="E262" s="13"/>
      <c r="F262" s="13"/>
      <c r="G262" s="13"/>
      <c r="H262" s="13"/>
      <c r="I262" s="13"/>
      <c r="J262" s="13"/>
      <c r="K262" s="13"/>
      <c r="L262" s="13"/>
      <c r="M262" s="13"/>
      <c r="N262" s="13"/>
      <c r="O262" s="13"/>
      <c r="P262" s="13"/>
      <c r="Q262" s="13"/>
      <c r="R262" s="13"/>
      <c r="S262" s="13"/>
      <c r="T262" s="13"/>
      <c r="U262" s="13"/>
      <c r="V262" s="13"/>
      <c r="W262" s="13"/>
      <c r="X262" s="13"/>
      <c r="Y262" s="13"/>
      <c r="Z262" s="13"/>
      <c r="AA262" s="13"/>
    </row>
    <row r="263" spans="1:27" ht="15.75" customHeight="1" x14ac:dyDescent="0.2">
      <c r="A263" s="13"/>
      <c r="B263" s="13"/>
      <c r="C263" s="22"/>
      <c r="D263" s="13"/>
      <c r="E263" s="13"/>
      <c r="F263" s="13"/>
      <c r="G263" s="13"/>
      <c r="H263" s="13"/>
      <c r="I263" s="13"/>
      <c r="J263" s="13"/>
      <c r="K263" s="13"/>
      <c r="L263" s="13"/>
      <c r="M263" s="13"/>
      <c r="N263" s="13"/>
      <c r="O263" s="13"/>
      <c r="P263" s="13"/>
      <c r="Q263" s="13"/>
      <c r="R263" s="13"/>
      <c r="S263" s="13"/>
      <c r="T263" s="13"/>
      <c r="U263" s="13"/>
      <c r="V263" s="13"/>
      <c r="W263" s="13"/>
      <c r="X263" s="13"/>
      <c r="Y263" s="13"/>
      <c r="Z263" s="13"/>
      <c r="AA263" s="13"/>
    </row>
    <row r="264" spans="1:27" ht="15.75" customHeight="1" x14ac:dyDescent="0.2">
      <c r="A264" s="13"/>
      <c r="B264" s="13"/>
      <c r="C264" s="22"/>
      <c r="D264" s="13"/>
      <c r="E264" s="13"/>
      <c r="F264" s="13"/>
      <c r="G264" s="13"/>
      <c r="H264" s="13"/>
      <c r="I264" s="13"/>
      <c r="J264" s="13"/>
      <c r="K264" s="13"/>
      <c r="L264" s="13"/>
      <c r="M264" s="13"/>
      <c r="N264" s="13"/>
      <c r="O264" s="13"/>
      <c r="P264" s="13"/>
      <c r="Q264" s="13"/>
      <c r="R264" s="13"/>
      <c r="S264" s="13"/>
      <c r="T264" s="13"/>
      <c r="U264" s="13"/>
      <c r="V264" s="13"/>
      <c r="W264" s="13"/>
      <c r="X264" s="13"/>
      <c r="Y264" s="13"/>
      <c r="Z264" s="13"/>
      <c r="AA264" s="13"/>
    </row>
    <row r="265" spans="1:27" ht="15.75" customHeight="1" x14ac:dyDescent="0.2">
      <c r="A265" s="13"/>
      <c r="B265" s="13"/>
      <c r="C265" s="22"/>
      <c r="D265" s="13"/>
      <c r="E265" s="13"/>
      <c r="F265" s="13"/>
      <c r="G265" s="13"/>
      <c r="H265" s="13"/>
      <c r="I265" s="13"/>
      <c r="J265" s="13"/>
      <c r="K265" s="13"/>
      <c r="L265" s="13"/>
      <c r="M265" s="13"/>
      <c r="N265" s="13"/>
      <c r="O265" s="13"/>
      <c r="P265" s="13"/>
      <c r="Q265" s="13"/>
      <c r="R265" s="13"/>
      <c r="S265" s="13"/>
      <c r="T265" s="13"/>
      <c r="U265" s="13"/>
      <c r="V265" s="13"/>
      <c r="W265" s="13"/>
      <c r="X265" s="13"/>
      <c r="Y265" s="13"/>
      <c r="Z265" s="13"/>
      <c r="AA265" s="13"/>
    </row>
    <row r="266" spans="1:27" ht="15.75" customHeight="1" x14ac:dyDescent="0.2">
      <c r="A266" s="13"/>
      <c r="B266" s="13"/>
      <c r="C266" s="22"/>
      <c r="D266" s="13"/>
      <c r="E266" s="13"/>
      <c r="F266" s="13"/>
      <c r="G266" s="13"/>
      <c r="H266" s="13"/>
      <c r="I266" s="13"/>
      <c r="J266" s="13"/>
      <c r="K266" s="13"/>
      <c r="L266" s="13"/>
      <c r="M266" s="13"/>
      <c r="N266" s="13"/>
      <c r="O266" s="13"/>
      <c r="P266" s="13"/>
      <c r="Q266" s="13"/>
      <c r="R266" s="13"/>
      <c r="S266" s="13"/>
      <c r="T266" s="13"/>
      <c r="U266" s="13"/>
      <c r="V266" s="13"/>
      <c r="W266" s="13"/>
      <c r="X266" s="13"/>
      <c r="Y266" s="13"/>
      <c r="Z266" s="13"/>
      <c r="AA266" s="13"/>
    </row>
    <row r="267" spans="1:27" ht="15.75" customHeight="1" x14ac:dyDescent="0.2">
      <c r="A267" s="13"/>
      <c r="B267" s="13"/>
      <c r="C267" s="22"/>
      <c r="D267" s="13"/>
      <c r="E267" s="13"/>
      <c r="F267" s="13"/>
      <c r="G267" s="13"/>
      <c r="H267" s="13"/>
      <c r="I267" s="13"/>
      <c r="J267" s="13"/>
      <c r="K267" s="13"/>
      <c r="L267" s="13"/>
      <c r="M267" s="13"/>
      <c r="N267" s="13"/>
      <c r="O267" s="13"/>
      <c r="P267" s="13"/>
      <c r="Q267" s="13"/>
      <c r="R267" s="13"/>
      <c r="S267" s="13"/>
      <c r="T267" s="13"/>
      <c r="U267" s="13"/>
      <c r="V267" s="13"/>
      <c r="W267" s="13"/>
      <c r="X267" s="13"/>
      <c r="Y267" s="13"/>
      <c r="Z267" s="13"/>
      <c r="AA267" s="13"/>
    </row>
    <row r="268" spans="1:27" ht="15.75" customHeight="1" x14ac:dyDescent="0.2">
      <c r="A268" s="13"/>
      <c r="B268" s="13"/>
      <c r="C268" s="22"/>
      <c r="D268" s="13"/>
      <c r="E268" s="13"/>
      <c r="F268" s="13"/>
      <c r="G268" s="13"/>
      <c r="H268" s="13"/>
      <c r="I268" s="13"/>
      <c r="J268" s="13"/>
      <c r="K268" s="13"/>
      <c r="L268" s="13"/>
      <c r="M268" s="13"/>
      <c r="N268" s="13"/>
      <c r="O268" s="13"/>
      <c r="P268" s="13"/>
      <c r="Q268" s="13"/>
      <c r="R268" s="13"/>
      <c r="S268" s="13"/>
      <c r="T268" s="13"/>
      <c r="U268" s="13"/>
      <c r="V268" s="13"/>
      <c r="W268" s="13"/>
      <c r="X268" s="13"/>
      <c r="Y268" s="13"/>
      <c r="Z268" s="13"/>
      <c r="AA268" s="13"/>
    </row>
    <row r="269" spans="1:27" ht="15.75" customHeight="1" x14ac:dyDescent="0.2">
      <c r="A269" s="13"/>
      <c r="B269" s="13"/>
      <c r="C269" s="22"/>
      <c r="D269" s="13"/>
      <c r="E269" s="13"/>
      <c r="F269" s="13"/>
      <c r="G269" s="13"/>
      <c r="H269" s="13"/>
      <c r="I269" s="13"/>
      <c r="J269" s="13"/>
      <c r="K269" s="13"/>
      <c r="L269" s="13"/>
      <c r="M269" s="13"/>
      <c r="N269" s="13"/>
      <c r="O269" s="13"/>
      <c r="P269" s="13"/>
      <c r="Q269" s="13"/>
      <c r="R269" s="13"/>
      <c r="S269" s="13"/>
      <c r="T269" s="13"/>
      <c r="U269" s="13"/>
      <c r="V269" s="13"/>
      <c r="W269" s="13"/>
      <c r="X269" s="13"/>
      <c r="Y269" s="13"/>
      <c r="Z269" s="13"/>
      <c r="AA269" s="13"/>
    </row>
    <row r="270" spans="1:27" ht="15.75" customHeight="1" x14ac:dyDescent="0.2">
      <c r="A270" s="13"/>
      <c r="B270" s="13"/>
      <c r="C270" s="22"/>
      <c r="D270" s="13"/>
      <c r="E270" s="13"/>
      <c r="F270" s="13"/>
      <c r="G270" s="13"/>
      <c r="H270" s="13"/>
      <c r="I270" s="13"/>
      <c r="J270" s="13"/>
      <c r="K270" s="13"/>
      <c r="L270" s="13"/>
      <c r="M270" s="13"/>
      <c r="N270" s="13"/>
      <c r="O270" s="13"/>
      <c r="P270" s="13"/>
      <c r="Q270" s="13"/>
      <c r="R270" s="13"/>
      <c r="S270" s="13"/>
      <c r="T270" s="13"/>
      <c r="U270" s="13"/>
      <c r="V270" s="13"/>
      <c r="W270" s="13"/>
      <c r="X270" s="13"/>
      <c r="Y270" s="13"/>
      <c r="Z270" s="13"/>
      <c r="AA270" s="13"/>
    </row>
    <row r="271" spans="1:27" ht="15.75" customHeight="1" x14ac:dyDescent="0.2">
      <c r="A271" s="13"/>
      <c r="B271" s="13"/>
      <c r="C271" s="22"/>
      <c r="D271" s="13"/>
      <c r="E271" s="13"/>
      <c r="F271" s="13"/>
      <c r="G271" s="13"/>
      <c r="H271" s="13"/>
      <c r="I271" s="13"/>
      <c r="J271" s="13"/>
      <c r="K271" s="13"/>
      <c r="L271" s="13"/>
      <c r="M271" s="13"/>
      <c r="N271" s="13"/>
      <c r="O271" s="13"/>
      <c r="P271" s="13"/>
      <c r="Q271" s="13"/>
      <c r="R271" s="13"/>
      <c r="S271" s="13"/>
      <c r="T271" s="13"/>
      <c r="U271" s="13"/>
      <c r="V271" s="13"/>
      <c r="W271" s="13"/>
      <c r="X271" s="13"/>
      <c r="Y271" s="13"/>
      <c r="Z271" s="13"/>
      <c r="AA271" s="13"/>
    </row>
    <row r="272" spans="1:27" ht="15.75" customHeight="1" x14ac:dyDescent="0.2">
      <c r="A272" s="13"/>
      <c r="B272" s="13"/>
      <c r="C272" s="22"/>
      <c r="D272" s="13"/>
      <c r="E272" s="13"/>
      <c r="F272" s="13"/>
      <c r="G272" s="13"/>
      <c r="H272" s="13"/>
      <c r="I272" s="13"/>
      <c r="J272" s="13"/>
      <c r="K272" s="13"/>
      <c r="L272" s="13"/>
      <c r="M272" s="13"/>
      <c r="N272" s="13"/>
      <c r="O272" s="13"/>
      <c r="P272" s="13"/>
      <c r="Q272" s="13"/>
      <c r="R272" s="13"/>
      <c r="S272" s="13"/>
      <c r="T272" s="13"/>
      <c r="U272" s="13"/>
      <c r="V272" s="13"/>
      <c r="W272" s="13"/>
      <c r="X272" s="13"/>
      <c r="Y272" s="13"/>
      <c r="Z272" s="13"/>
      <c r="AA272" s="13"/>
    </row>
    <row r="273" spans="1:27" ht="15.75" customHeight="1" x14ac:dyDescent="0.2">
      <c r="A273" s="13"/>
      <c r="B273" s="13"/>
      <c r="C273" s="22"/>
      <c r="D273" s="13"/>
      <c r="E273" s="13"/>
      <c r="F273" s="13"/>
      <c r="G273" s="13"/>
      <c r="H273" s="13"/>
      <c r="I273" s="13"/>
      <c r="J273" s="13"/>
      <c r="K273" s="13"/>
      <c r="L273" s="13"/>
      <c r="M273" s="13"/>
      <c r="N273" s="13"/>
      <c r="O273" s="13"/>
      <c r="P273" s="13"/>
      <c r="Q273" s="13"/>
      <c r="R273" s="13"/>
      <c r="S273" s="13"/>
      <c r="T273" s="13"/>
      <c r="U273" s="13"/>
      <c r="V273" s="13"/>
      <c r="W273" s="13"/>
      <c r="X273" s="13"/>
      <c r="Y273" s="13"/>
      <c r="Z273" s="13"/>
      <c r="AA273" s="13"/>
    </row>
    <row r="274" spans="1:27" ht="15.75" customHeight="1" x14ac:dyDescent="0.2">
      <c r="A274" s="13"/>
      <c r="B274" s="13"/>
      <c r="C274" s="22"/>
      <c r="D274" s="13"/>
      <c r="E274" s="13"/>
      <c r="F274" s="13"/>
      <c r="G274" s="13"/>
      <c r="H274" s="13"/>
      <c r="I274" s="13"/>
      <c r="J274" s="13"/>
      <c r="K274" s="13"/>
      <c r="L274" s="13"/>
      <c r="M274" s="13"/>
      <c r="N274" s="13"/>
      <c r="O274" s="13"/>
      <c r="P274" s="13"/>
      <c r="Q274" s="13"/>
      <c r="R274" s="13"/>
      <c r="S274" s="13"/>
      <c r="T274" s="13"/>
      <c r="U274" s="13"/>
      <c r="V274" s="13"/>
      <c r="W274" s="13"/>
      <c r="X274" s="13"/>
      <c r="Y274" s="13"/>
      <c r="Z274" s="13"/>
      <c r="AA274" s="13"/>
    </row>
    <row r="275" spans="1:27" ht="15.75" customHeight="1" x14ac:dyDescent="0.2">
      <c r="A275" s="13"/>
      <c r="B275" s="13"/>
      <c r="C275" s="22"/>
      <c r="D275" s="13"/>
      <c r="E275" s="13"/>
      <c r="F275" s="13"/>
      <c r="G275" s="13"/>
      <c r="H275" s="13"/>
      <c r="I275" s="13"/>
      <c r="J275" s="13"/>
      <c r="K275" s="13"/>
      <c r="L275" s="13"/>
      <c r="M275" s="13"/>
      <c r="N275" s="13"/>
      <c r="O275" s="13"/>
      <c r="P275" s="13"/>
      <c r="Q275" s="13"/>
      <c r="R275" s="13"/>
      <c r="S275" s="13"/>
      <c r="T275" s="13"/>
      <c r="U275" s="13"/>
      <c r="V275" s="13"/>
      <c r="W275" s="13"/>
      <c r="X275" s="13"/>
      <c r="Y275" s="13"/>
      <c r="Z275" s="13"/>
      <c r="AA275" s="13"/>
    </row>
    <row r="276" spans="1:27" ht="15.75" customHeight="1" x14ac:dyDescent="0.2">
      <c r="A276" s="13"/>
      <c r="B276" s="13"/>
      <c r="C276" s="22"/>
      <c r="D276" s="13"/>
      <c r="E276" s="13"/>
      <c r="F276" s="13"/>
      <c r="G276" s="13"/>
      <c r="H276" s="13"/>
      <c r="I276" s="13"/>
      <c r="J276" s="13"/>
      <c r="K276" s="13"/>
      <c r="L276" s="13"/>
      <c r="M276" s="13"/>
      <c r="N276" s="13"/>
      <c r="O276" s="13"/>
      <c r="P276" s="13"/>
      <c r="Q276" s="13"/>
      <c r="R276" s="13"/>
      <c r="S276" s="13"/>
      <c r="T276" s="13"/>
      <c r="U276" s="13"/>
      <c r="V276" s="13"/>
      <c r="W276" s="13"/>
      <c r="X276" s="13"/>
      <c r="Y276" s="13"/>
      <c r="Z276" s="13"/>
      <c r="AA276" s="13"/>
    </row>
    <row r="277" spans="1:27" ht="15.75" customHeight="1" x14ac:dyDescent="0.2">
      <c r="A277" s="13"/>
      <c r="B277" s="13"/>
      <c r="C277" s="22"/>
      <c r="D277" s="13"/>
      <c r="E277" s="13"/>
      <c r="F277" s="13"/>
      <c r="G277" s="13"/>
      <c r="H277" s="13"/>
      <c r="I277" s="13"/>
      <c r="J277" s="13"/>
      <c r="K277" s="13"/>
      <c r="L277" s="13"/>
      <c r="M277" s="13"/>
      <c r="N277" s="13"/>
      <c r="O277" s="13"/>
      <c r="P277" s="13"/>
      <c r="Q277" s="13"/>
      <c r="R277" s="13"/>
      <c r="S277" s="13"/>
      <c r="T277" s="13"/>
      <c r="U277" s="13"/>
      <c r="V277" s="13"/>
      <c r="W277" s="13"/>
      <c r="X277" s="13"/>
      <c r="Y277" s="13"/>
      <c r="Z277" s="13"/>
      <c r="AA277" s="13"/>
    </row>
    <row r="278" spans="1:27" ht="15.75" customHeight="1" x14ac:dyDescent="0.2">
      <c r="A278" s="13"/>
      <c r="B278" s="13"/>
      <c r="C278" s="22"/>
      <c r="D278" s="13"/>
      <c r="E278" s="13"/>
      <c r="F278" s="13"/>
      <c r="G278" s="13"/>
      <c r="H278" s="13"/>
      <c r="I278" s="13"/>
      <c r="J278" s="13"/>
      <c r="K278" s="13"/>
      <c r="L278" s="13"/>
      <c r="M278" s="13"/>
      <c r="N278" s="13"/>
      <c r="O278" s="13"/>
      <c r="P278" s="13"/>
      <c r="Q278" s="13"/>
      <c r="R278" s="13"/>
      <c r="S278" s="13"/>
      <c r="T278" s="13"/>
      <c r="U278" s="13"/>
      <c r="V278" s="13"/>
      <c r="W278" s="13"/>
      <c r="X278" s="13"/>
      <c r="Y278" s="13"/>
      <c r="Z278" s="13"/>
      <c r="AA278" s="13"/>
    </row>
    <row r="279" spans="1:27" ht="15.75" customHeight="1" x14ac:dyDescent="0.2">
      <c r="A279" s="13"/>
      <c r="B279" s="13"/>
      <c r="C279" s="22"/>
      <c r="D279" s="13"/>
      <c r="E279" s="13"/>
      <c r="F279" s="13"/>
      <c r="G279" s="13"/>
      <c r="H279" s="13"/>
      <c r="I279" s="13"/>
      <c r="J279" s="13"/>
      <c r="K279" s="13"/>
      <c r="L279" s="13"/>
      <c r="M279" s="13"/>
      <c r="N279" s="13"/>
      <c r="O279" s="13"/>
      <c r="P279" s="13"/>
      <c r="Q279" s="13"/>
      <c r="R279" s="13"/>
      <c r="S279" s="13"/>
      <c r="T279" s="13"/>
      <c r="U279" s="13"/>
      <c r="V279" s="13"/>
      <c r="W279" s="13"/>
      <c r="X279" s="13"/>
      <c r="Y279" s="13"/>
      <c r="Z279" s="13"/>
      <c r="AA279" s="13"/>
    </row>
    <row r="280" spans="1:27" ht="15.75" customHeight="1" x14ac:dyDescent="0.2">
      <c r="A280" s="13"/>
      <c r="B280" s="13"/>
      <c r="C280" s="22"/>
      <c r="D280" s="13"/>
      <c r="E280" s="13"/>
      <c r="F280" s="13"/>
      <c r="G280" s="13"/>
      <c r="H280" s="13"/>
      <c r="I280" s="13"/>
      <c r="J280" s="13"/>
      <c r="K280" s="13"/>
      <c r="L280" s="13"/>
      <c r="M280" s="13"/>
      <c r="N280" s="13"/>
      <c r="O280" s="13"/>
      <c r="P280" s="13"/>
      <c r="Q280" s="13"/>
      <c r="R280" s="13"/>
      <c r="S280" s="13"/>
      <c r="T280" s="13"/>
      <c r="U280" s="13"/>
      <c r="V280" s="13"/>
      <c r="W280" s="13"/>
      <c r="X280" s="13"/>
      <c r="Y280" s="13"/>
      <c r="Z280" s="13"/>
      <c r="AA280" s="13"/>
    </row>
    <row r="281" spans="1:27" ht="15.75" customHeight="1" x14ac:dyDescent="0.2">
      <c r="A281" s="13"/>
      <c r="B281" s="13"/>
      <c r="C281" s="22"/>
      <c r="D281" s="13"/>
      <c r="E281" s="13"/>
      <c r="F281" s="13"/>
      <c r="G281" s="13"/>
      <c r="H281" s="13"/>
      <c r="I281" s="13"/>
      <c r="J281" s="13"/>
      <c r="K281" s="13"/>
      <c r="L281" s="13"/>
      <c r="M281" s="13"/>
      <c r="N281" s="13"/>
      <c r="O281" s="13"/>
      <c r="P281" s="13"/>
      <c r="Q281" s="13"/>
      <c r="R281" s="13"/>
      <c r="S281" s="13"/>
      <c r="T281" s="13"/>
      <c r="U281" s="13"/>
      <c r="V281" s="13"/>
      <c r="W281" s="13"/>
      <c r="X281" s="13"/>
      <c r="Y281" s="13"/>
      <c r="Z281" s="13"/>
      <c r="AA281" s="13"/>
    </row>
    <row r="282" spans="1:27" ht="15.75" customHeight="1" x14ac:dyDescent="0.2">
      <c r="A282" s="13"/>
      <c r="B282" s="13"/>
      <c r="C282" s="22"/>
      <c r="D282" s="13"/>
      <c r="E282" s="13"/>
      <c r="F282" s="13"/>
      <c r="G282" s="13"/>
      <c r="H282" s="13"/>
      <c r="I282" s="13"/>
      <c r="J282" s="13"/>
      <c r="K282" s="13"/>
      <c r="L282" s="13"/>
      <c r="M282" s="13"/>
      <c r="N282" s="13"/>
      <c r="O282" s="13"/>
      <c r="P282" s="13"/>
      <c r="Q282" s="13"/>
      <c r="R282" s="13"/>
      <c r="S282" s="13"/>
      <c r="T282" s="13"/>
      <c r="U282" s="13"/>
      <c r="V282" s="13"/>
      <c r="W282" s="13"/>
      <c r="X282" s="13"/>
      <c r="Y282" s="13"/>
      <c r="Z282" s="13"/>
      <c r="AA282" s="13"/>
    </row>
    <row r="283" spans="1:27" ht="15.75" customHeight="1" x14ac:dyDescent="0.2">
      <c r="A283" s="13"/>
      <c r="B283" s="13"/>
      <c r="C283" s="22"/>
      <c r="D283" s="13"/>
      <c r="E283" s="13"/>
      <c r="F283" s="13"/>
      <c r="G283" s="13"/>
      <c r="H283" s="13"/>
      <c r="I283" s="13"/>
      <c r="J283" s="13"/>
      <c r="K283" s="13"/>
      <c r="L283" s="13"/>
      <c r="M283" s="13"/>
      <c r="N283" s="13"/>
      <c r="O283" s="13"/>
      <c r="P283" s="13"/>
      <c r="Q283" s="13"/>
      <c r="R283" s="13"/>
      <c r="S283" s="13"/>
      <c r="T283" s="13"/>
      <c r="U283" s="13"/>
      <c r="V283" s="13"/>
      <c r="W283" s="13"/>
      <c r="X283" s="13"/>
      <c r="Y283" s="13"/>
      <c r="Z283" s="13"/>
      <c r="AA283" s="13"/>
    </row>
    <row r="284" spans="1:27" ht="15.75" customHeight="1" x14ac:dyDescent="0.2">
      <c r="A284" s="13"/>
      <c r="B284" s="13"/>
      <c r="C284" s="22"/>
      <c r="D284" s="13"/>
      <c r="E284" s="13"/>
      <c r="F284" s="13"/>
      <c r="G284" s="13"/>
      <c r="H284" s="13"/>
      <c r="I284" s="13"/>
      <c r="J284" s="13"/>
      <c r="K284" s="13"/>
      <c r="L284" s="13"/>
      <c r="M284" s="13"/>
      <c r="N284" s="13"/>
      <c r="O284" s="13"/>
      <c r="P284" s="13"/>
      <c r="Q284" s="13"/>
      <c r="R284" s="13"/>
      <c r="S284" s="13"/>
      <c r="T284" s="13"/>
      <c r="U284" s="13"/>
      <c r="V284" s="13"/>
      <c r="W284" s="13"/>
      <c r="X284" s="13"/>
      <c r="Y284" s="13"/>
      <c r="Z284" s="13"/>
      <c r="AA284" s="13"/>
    </row>
    <row r="285" spans="1:27" ht="15.75" customHeight="1" x14ac:dyDescent="0.2">
      <c r="A285" s="13"/>
      <c r="B285" s="13"/>
      <c r="C285" s="22"/>
      <c r="D285" s="13"/>
      <c r="E285" s="13"/>
      <c r="F285" s="13"/>
      <c r="G285" s="13"/>
      <c r="H285" s="13"/>
      <c r="I285" s="13"/>
      <c r="J285" s="13"/>
      <c r="K285" s="13"/>
      <c r="L285" s="13"/>
      <c r="M285" s="13"/>
      <c r="N285" s="13"/>
      <c r="O285" s="13"/>
      <c r="P285" s="13"/>
      <c r="Q285" s="13"/>
      <c r="R285" s="13"/>
      <c r="S285" s="13"/>
      <c r="T285" s="13"/>
      <c r="U285" s="13"/>
      <c r="V285" s="13"/>
      <c r="W285" s="13"/>
      <c r="X285" s="13"/>
      <c r="Y285" s="13"/>
      <c r="Z285" s="13"/>
      <c r="AA285" s="13"/>
    </row>
    <row r="286" spans="1:27" ht="15.75" customHeight="1" x14ac:dyDescent="0.2">
      <c r="A286" s="13"/>
      <c r="B286" s="13"/>
      <c r="C286" s="22"/>
      <c r="D286" s="13"/>
      <c r="E286" s="13"/>
      <c r="F286" s="13"/>
      <c r="G286" s="13"/>
      <c r="H286" s="13"/>
      <c r="I286" s="13"/>
      <c r="J286" s="13"/>
      <c r="K286" s="13"/>
      <c r="L286" s="13"/>
      <c r="M286" s="13"/>
      <c r="N286" s="13"/>
      <c r="O286" s="13"/>
      <c r="P286" s="13"/>
      <c r="Q286" s="13"/>
      <c r="R286" s="13"/>
      <c r="S286" s="13"/>
      <c r="T286" s="13"/>
      <c r="U286" s="13"/>
      <c r="V286" s="13"/>
      <c r="W286" s="13"/>
      <c r="X286" s="13"/>
      <c r="Y286" s="13"/>
      <c r="Z286" s="13"/>
    </row>
    <row r="287" spans="1:27" ht="15.75" customHeight="1" x14ac:dyDescent="0.2">
      <c r="A287" s="13"/>
      <c r="B287" s="13"/>
      <c r="C287" s="22"/>
      <c r="D287" s="13"/>
      <c r="E287" s="13"/>
      <c r="F287" s="13"/>
      <c r="G287" s="13"/>
      <c r="H287" s="13"/>
      <c r="I287" s="13"/>
      <c r="J287" s="13"/>
      <c r="K287" s="13"/>
      <c r="L287" s="13"/>
      <c r="M287" s="13"/>
      <c r="N287" s="13"/>
      <c r="O287" s="13"/>
      <c r="P287" s="13"/>
      <c r="Q287" s="13"/>
      <c r="R287" s="13"/>
      <c r="S287" s="13"/>
      <c r="T287" s="13"/>
      <c r="U287" s="13"/>
      <c r="V287" s="13"/>
      <c r="W287" s="13"/>
      <c r="X287" s="13"/>
      <c r="Y287" s="13"/>
      <c r="Z287" s="13"/>
    </row>
    <row r="288" spans="1:27" ht="15.75" customHeight="1" x14ac:dyDescent="0.2">
      <c r="A288" s="13"/>
      <c r="B288" s="13"/>
      <c r="C288" s="22"/>
      <c r="D288" s="13"/>
      <c r="E288" s="13"/>
      <c r="F288" s="13"/>
      <c r="G288" s="13"/>
      <c r="H288" s="13"/>
      <c r="I288" s="13"/>
      <c r="J288" s="13"/>
      <c r="K288" s="13"/>
      <c r="L288" s="13"/>
      <c r="M288" s="13"/>
      <c r="N288" s="13"/>
      <c r="O288" s="13"/>
      <c r="P288" s="13"/>
      <c r="Q288" s="13"/>
      <c r="R288" s="13"/>
      <c r="S288" s="13"/>
      <c r="T288" s="13"/>
      <c r="U288" s="13"/>
      <c r="V288" s="13"/>
      <c r="W288" s="13"/>
      <c r="X288" s="13"/>
      <c r="Y288" s="13"/>
      <c r="Z288" s="13"/>
    </row>
    <row r="289" spans="1:26" ht="15.75" customHeight="1" x14ac:dyDescent="0.2">
      <c r="A289" s="13"/>
      <c r="B289" s="13"/>
      <c r="C289" s="22"/>
      <c r="D289" s="13"/>
      <c r="E289" s="13"/>
      <c r="F289" s="13"/>
      <c r="G289" s="13"/>
      <c r="H289" s="13"/>
      <c r="I289" s="13"/>
      <c r="J289" s="13"/>
      <c r="K289" s="13"/>
      <c r="L289" s="13"/>
      <c r="M289" s="13"/>
      <c r="N289" s="13"/>
      <c r="O289" s="13"/>
      <c r="P289" s="13"/>
      <c r="Q289" s="13"/>
      <c r="R289" s="13"/>
      <c r="S289" s="13"/>
      <c r="T289" s="13"/>
      <c r="U289" s="13"/>
      <c r="V289" s="13"/>
      <c r="W289" s="13"/>
      <c r="X289" s="13"/>
      <c r="Y289" s="13"/>
      <c r="Z289" s="13"/>
    </row>
    <row r="290" spans="1:26" ht="15.75" customHeight="1" x14ac:dyDescent="0.2">
      <c r="A290" s="13"/>
      <c r="B290" s="13"/>
      <c r="C290" s="22"/>
      <c r="D290" s="13"/>
      <c r="E290" s="13"/>
      <c r="F290" s="13"/>
      <c r="G290" s="13"/>
      <c r="H290" s="13"/>
      <c r="I290" s="13"/>
      <c r="J290" s="13"/>
      <c r="K290" s="13"/>
      <c r="L290" s="13"/>
      <c r="M290" s="13"/>
      <c r="N290" s="13"/>
      <c r="O290" s="13"/>
      <c r="P290" s="13"/>
      <c r="Q290" s="13"/>
      <c r="R290" s="13"/>
      <c r="S290" s="13"/>
      <c r="T290" s="13"/>
      <c r="U290" s="13"/>
      <c r="V290" s="13"/>
      <c r="W290" s="13"/>
      <c r="X290" s="13"/>
      <c r="Y290" s="13"/>
      <c r="Z290" s="13"/>
    </row>
    <row r="291" spans="1:26" ht="15.75" customHeight="1" x14ac:dyDescent="0.2">
      <c r="A291" s="13"/>
      <c r="B291" s="13"/>
      <c r="C291" s="22"/>
      <c r="D291" s="13"/>
      <c r="E291" s="13"/>
      <c r="F291" s="13"/>
      <c r="G291" s="13"/>
      <c r="H291" s="13"/>
      <c r="I291" s="13"/>
      <c r="J291" s="13"/>
      <c r="K291" s="13"/>
      <c r="L291" s="13"/>
      <c r="M291" s="13"/>
      <c r="N291" s="13"/>
      <c r="O291" s="13"/>
      <c r="P291" s="13"/>
      <c r="Q291" s="13"/>
      <c r="R291" s="13"/>
      <c r="S291" s="13"/>
      <c r="T291" s="13"/>
      <c r="U291" s="13"/>
      <c r="V291" s="13"/>
      <c r="W291" s="13"/>
      <c r="X291" s="13"/>
      <c r="Y291" s="13"/>
      <c r="Z291" s="13"/>
    </row>
    <row r="292" spans="1:26" ht="15.75" customHeight="1" x14ac:dyDescent="0.2">
      <c r="A292" s="13"/>
      <c r="B292" s="13"/>
      <c r="C292" s="22"/>
      <c r="D292" s="13"/>
      <c r="E292" s="13"/>
      <c r="F292" s="13"/>
      <c r="G292" s="13"/>
      <c r="H292" s="13"/>
      <c r="I292" s="13"/>
      <c r="J292" s="13"/>
      <c r="K292" s="13"/>
      <c r="L292" s="13"/>
      <c r="M292" s="13"/>
      <c r="N292" s="13"/>
      <c r="O292" s="13"/>
      <c r="P292" s="13"/>
      <c r="Q292" s="13"/>
      <c r="R292" s="13"/>
      <c r="S292" s="13"/>
      <c r="T292" s="13"/>
      <c r="U292" s="13"/>
      <c r="V292" s="13"/>
      <c r="W292" s="13"/>
      <c r="X292" s="13"/>
      <c r="Y292" s="13"/>
      <c r="Z292" s="13"/>
    </row>
    <row r="293" spans="1:26" ht="15.75" customHeight="1" x14ac:dyDescent="0.2">
      <c r="A293" s="13"/>
      <c r="B293" s="13"/>
      <c r="C293" s="22"/>
      <c r="D293" s="13"/>
      <c r="E293" s="13"/>
      <c r="F293" s="13"/>
      <c r="G293" s="13"/>
      <c r="H293" s="13"/>
      <c r="I293" s="13"/>
      <c r="J293" s="13"/>
      <c r="K293" s="13"/>
      <c r="L293" s="13"/>
      <c r="M293" s="13"/>
      <c r="N293" s="13"/>
      <c r="O293" s="13"/>
      <c r="P293" s="13"/>
      <c r="Q293" s="13"/>
      <c r="R293" s="13"/>
      <c r="S293" s="13"/>
      <c r="T293" s="13"/>
      <c r="U293" s="13"/>
      <c r="V293" s="13"/>
      <c r="W293" s="13"/>
      <c r="X293" s="13"/>
      <c r="Y293" s="13"/>
      <c r="Z293" s="13"/>
    </row>
    <row r="294" spans="1:26" ht="15.75" customHeight="1" x14ac:dyDescent="0.2">
      <c r="A294" s="13"/>
      <c r="B294" s="13"/>
      <c r="C294" s="22"/>
      <c r="D294" s="13"/>
      <c r="E294" s="13"/>
      <c r="F294" s="13"/>
      <c r="G294" s="13"/>
      <c r="H294" s="13"/>
      <c r="I294" s="13"/>
      <c r="J294" s="13"/>
      <c r="K294" s="13"/>
      <c r="L294" s="13"/>
      <c r="M294" s="13"/>
      <c r="N294" s="13"/>
      <c r="O294" s="13"/>
      <c r="P294" s="13"/>
      <c r="Q294" s="13"/>
      <c r="R294" s="13"/>
      <c r="S294" s="13"/>
      <c r="T294" s="13"/>
      <c r="U294" s="13"/>
      <c r="V294" s="13"/>
      <c r="W294" s="13"/>
      <c r="X294" s="13"/>
      <c r="Y294" s="13"/>
      <c r="Z294" s="13"/>
    </row>
    <row r="295" spans="1:26" ht="15.75" customHeight="1" x14ac:dyDescent="0.2">
      <c r="A295" s="13"/>
      <c r="B295" s="13"/>
      <c r="C295" s="22"/>
      <c r="D295" s="13"/>
      <c r="E295" s="13"/>
      <c r="F295" s="13"/>
      <c r="G295" s="13"/>
      <c r="H295" s="13"/>
      <c r="I295" s="13"/>
      <c r="J295" s="13"/>
      <c r="K295" s="13"/>
      <c r="L295" s="13"/>
      <c r="M295" s="13"/>
      <c r="N295" s="13"/>
      <c r="O295" s="13"/>
      <c r="P295" s="13"/>
      <c r="Q295" s="13"/>
      <c r="R295" s="13"/>
      <c r="S295" s="13"/>
      <c r="T295" s="13"/>
      <c r="U295" s="13"/>
      <c r="V295" s="13"/>
      <c r="W295" s="13"/>
      <c r="X295" s="13"/>
      <c r="Y295" s="13"/>
      <c r="Z295" s="13"/>
    </row>
    <row r="296" spans="1:26" ht="15.75" customHeight="1" x14ac:dyDescent="0.2">
      <c r="A296" s="13"/>
      <c r="B296" s="13"/>
      <c r="C296" s="22"/>
      <c r="D296" s="13"/>
      <c r="E296" s="13"/>
      <c r="F296" s="13"/>
      <c r="G296" s="13"/>
      <c r="H296" s="13"/>
      <c r="I296" s="13"/>
      <c r="J296" s="13"/>
      <c r="K296" s="13"/>
      <c r="L296" s="13"/>
      <c r="M296" s="13"/>
      <c r="N296" s="13"/>
      <c r="O296" s="13"/>
      <c r="P296" s="13"/>
      <c r="Q296" s="13"/>
      <c r="R296" s="13"/>
      <c r="S296" s="13"/>
      <c r="T296" s="13"/>
      <c r="U296" s="13"/>
      <c r="V296" s="13"/>
      <c r="W296" s="13"/>
      <c r="X296" s="13"/>
      <c r="Y296" s="13"/>
      <c r="Z296" s="13"/>
    </row>
    <row r="297" spans="1:26" ht="15.75" customHeight="1" x14ac:dyDescent="0.2">
      <c r="A297" s="13"/>
      <c r="B297" s="13"/>
      <c r="C297" s="22"/>
      <c r="D297" s="13"/>
      <c r="E297" s="13"/>
      <c r="F297" s="13"/>
      <c r="G297" s="13"/>
      <c r="H297" s="13"/>
      <c r="I297" s="13"/>
      <c r="J297" s="13"/>
      <c r="K297" s="13"/>
      <c r="L297" s="13"/>
      <c r="M297" s="13"/>
      <c r="N297" s="13"/>
      <c r="O297" s="13"/>
      <c r="P297" s="13"/>
      <c r="Q297" s="13"/>
      <c r="R297" s="13"/>
      <c r="S297" s="13"/>
      <c r="T297" s="13"/>
      <c r="U297" s="13"/>
      <c r="V297" s="13"/>
      <c r="W297" s="13"/>
      <c r="X297" s="13"/>
      <c r="Y297" s="13"/>
      <c r="Z297" s="13"/>
    </row>
    <row r="298" spans="1:26" ht="15.75" customHeight="1" x14ac:dyDescent="0.2">
      <c r="A298" s="13"/>
      <c r="B298" s="13"/>
      <c r="C298" s="22"/>
      <c r="D298" s="13"/>
      <c r="E298" s="13"/>
      <c r="F298" s="13"/>
      <c r="G298" s="13"/>
      <c r="H298" s="13"/>
      <c r="I298" s="13"/>
      <c r="J298" s="13"/>
      <c r="K298" s="13"/>
      <c r="L298" s="13"/>
      <c r="M298" s="13"/>
      <c r="N298" s="13"/>
      <c r="O298" s="13"/>
      <c r="P298" s="13"/>
      <c r="Q298" s="13"/>
      <c r="R298" s="13"/>
      <c r="S298" s="13"/>
      <c r="T298" s="13"/>
      <c r="U298" s="13"/>
      <c r="V298" s="13"/>
      <c r="W298" s="13"/>
      <c r="X298" s="13"/>
      <c r="Y298" s="13"/>
      <c r="Z298" s="13"/>
    </row>
    <row r="299" spans="1:26" ht="15.75" customHeight="1" x14ac:dyDescent="0.2">
      <c r="A299" s="13"/>
      <c r="B299" s="13"/>
      <c r="C299" s="22"/>
      <c r="D299" s="13"/>
      <c r="E299" s="13"/>
      <c r="F299" s="13"/>
      <c r="G299" s="13"/>
      <c r="H299" s="13"/>
      <c r="I299" s="13"/>
      <c r="J299" s="13"/>
      <c r="K299" s="13"/>
      <c r="L299" s="13"/>
      <c r="M299" s="13"/>
      <c r="N299" s="13"/>
      <c r="O299" s="13"/>
      <c r="P299" s="13"/>
      <c r="Q299" s="13"/>
      <c r="R299" s="13"/>
      <c r="S299" s="13"/>
      <c r="T299" s="13"/>
      <c r="U299" s="13"/>
      <c r="V299" s="13"/>
      <c r="W299" s="13"/>
      <c r="X299" s="13"/>
      <c r="Y299" s="13"/>
      <c r="Z299" s="13"/>
    </row>
    <row r="300" spans="1:26" ht="15.75" customHeight="1" x14ac:dyDescent="0.2">
      <c r="A300" s="13"/>
      <c r="B300" s="13"/>
      <c r="C300" s="22"/>
      <c r="D300" s="13"/>
      <c r="E300" s="13"/>
      <c r="F300" s="13"/>
      <c r="G300" s="13"/>
      <c r="H300" s="13"/>
      <c r="I300" s="13"/>
      <c r="J300" s="13"/>
      <c r="K300" s="13"/>
      <c r="L300" s="13"/>
      <c r="M300" s="13"/>
      <c r="N300" s="13"/>
      <c r="O300" s="13"/>
      <c r="P300" s="13"/>
      <c r="Q300" s="13"/>
      <c r="R300" s="13"/>
      <c r="S300" s="13"/>
      <c r="T300" s="13"/>
      <c r="U300" s="13"/>
      <c r="V300" s="13"/>
      <c r="W300" s="13"/>
      <c r="X300" s="13"/>
      <c r="Y300" s="13"/>
      <c r="Z300" s="13"/>
    </row>
    <row r="301" spans="1:26" ht="15.75" customHeight="1" x14ac:dyDescent="0.2">
      <c r="A301" s="13"/>
      <c r="B301" s="13"/>
      <c r="C301" s="22"/>
      <c r="D301" s="13"/>
      <c r="E301" s="13"/>
      <c r="F301" s="13"/>
      <c r="G301" s="13"/>
      <c r="H301" s="13"/>
      <c r="I301" s="13"/>
      <c r="J301" s="13"/>
      <c r="K301" s="13"/>
      <c r="L301" s="13"/>
      <c r="M301" s="13"/>
      <c r="N301" s="13"/>
      <c r="O301" s="13"/>
      <c r="P301" s="13"/>
      <c r="Q301" s="13"/>
      <c r="R301" s="13"/>
      <c r="S301" s="13"/>
      <c r="T301" s="13"/>
      <c r="U301" s="13"/>
      <c r="V301" s="13"/>
      <c r="W301" s="13"/>
      <c r="X301" s="13"/>
      <c r="Y301" s="13"/>
      <c r="Z301" s="13"/>
    </row>
    <row r="302" spans="1:26" ht="15.75" customHeight="1" x14ac:dyDescent="0.2">
      <c r="A302" s="13"/>
      <c r="B302" s="13"/>
      <c r="C302" s="22"/>
      <c r="D302" s="13"/>
      <c r="E302" s="13"/>
      <c r="F302" s="13"/>
      <c r="G302" s="13"/>
      <c r="H302" s="13"/>
      <c r="I302" s="13"/>
      <c r="J302" s="13"/>
      <c r="K302" s="13"/>
      <c r="L302" s="13"/>
      <c r="M302" s="13"/>
      <c r="N302" s="13"/>
      <c r="O302" s="13"/>
      <c r="P302" s="13"/>
      <c r="Q302" s="13"/>
      <c r="R302" s="13"/>
      <c r="S302" s="13"/>
      <c r="T302" s="13"/>
      <c r="U302" s="13"/>
      <c r="V302" s="13"/>
      <c r="W302" s="13"/>
      <c r="X302" s="13"/>
      <c r="Y302" s="13"/>
      <c r="Z302" s="13"/>
    </row>
    <row r="303" spans="1:26" ht="15.75" customHeight="1" x14ac:dyDescent="0.2">
      <c r="A303" s="13"/>
      <c r="B303" s="13"/>
      <c r="C303" s="22"/>
      <c r="D303" s="13"/>
      <c r="E303" s="13"/>
      <c r="F303" s="13"/>
      <c r="G303" s="13"/>
      <c r="H303" s="13"/>
      <c r="I303" s="13"/>
      <c r="J303" s="13"/>
      <c r="K303" s="13"/>
      <c r="L303" s="13"/>
      <c r="M303" s="13"/>
      <c r="N303" s="13"/>
      <c r="O303" s="13"/>
      <c r="P303" s="13"/>
      <c r="Q303" s="13"/>
      <c r="R303" s="13"/>
      <c r="S303" s="13"/>
      <c r="T303" s="13"/>
      <c r="U303" s="13"/>
      <c r="V303" s="13"/>
      <c r="W303" s="13"/>
      <c r="X303" s="13"/>
      <c r="Y303" s="13"/>
      <c r="Z303" s="13"/>
    </row>
    <row r="304" spans="1:26" ht="15.75" customHeight="1" x14ac:dyDescent="0.2">
      <c r="A304" s="13"/>
      <c r="B304" s="13"/>
      <c r="C304" s="22"/>
      <c r="D304" s="13"/>
      <c r="E304" s="13"/>
      <c r="F304" s="13"/>
      <c r="G304" s="13"/>
      <c r="H304" s="13"/>
      <c r="I304" s="13"/>
      <c r="J304" s="13"/>
      <c r="K304" s="13"/>
      <c r="L304" s="13"/>
      <c r="M304" s="13"/>
      <c r="N304" s="13"/>
      <c r="O304" s="13"/>
      <c r="P304" s="13"/>
      <c r="Q304" s="13"/>
      <c r="R304" s="13"/>
      <c r="S304" s="13"/>
      <c r="T304" s="13"/>
      <c r="U304" s="13"/>
      <c r="V304" s="13"/>
      <c r="W304" s="13"/>
      <c r="X304" s="13"/>
      <c r="Y304" s="13"/>
      <c r="Z304" s="13"/>
    </row>
    <row r="305" spans="1:26" ht="15.75" customHeight="1" x14ac:dyDescent="0.2">
      <c r="A305" s="13"/>
      <c r="B305" s="13"/>
      <c r="C305" s="22"/>
      <c r="D305" s="13"/>
      <c r="E305" s="13"/>
      <c r="F305" s="13"/>
      <c r="G305" s="13"/>
      <c r="H305" s="13"/>
      <c r="I305" s="13"/>
      <c r="J305" s="13"/>
      <c r="K305" s="13"/>
      <c r="L305" s="13"/>
      <c r="M305" s="13"/>
      <c r="N305" s="13"/>
      <c r="O305" s="13"/>
      <c r="P305" s="13"/>
      <c r="Q305" s="13"/>
      <c r="R305" s="13"/>
      <c r="S305" s="13"/>
      <c r="T305" s="13"/>
      <c r="U305" s="13"/>
      <c r="V305" s="13"/>
      <c r="W305" s="13"/>
      <c r="X305" s="13"/>
      <c r="Y305" s="13"/>
      <c r="Z305" s="13"/>
    </row>
    <row r="306" spans="1:26" ht="15.75" customHeight="1" x14ac:dyDescent="0.2">
      <c r="A306" s="13"/>
      <c r="B306" s="13"/>
      <c r="C306" s="22"/>
      <c r="D306" s="13"/>
      <c r="E306" s="13"/>
      <c r="F306" s="13"/>
      <c r="G306" s="13"/>
      <c r="H306" s="13"/>
      <c r="I306" s="13"/>
      <c r="J306" s="13"/>
      <c r="K306" s="13"/>
      <c r="L306" s="13"/>
      <c r="M306" s="13"/>
      <c r="N306" s="13"/>
      <c r="O306" s="13"/>
      <c r="P306" s="13"/>
      <c r="Q306" s="13"/>
      <c r="R306" s="13"/>
      <c r="S306" s="13"/>
      <c r="T306" s="13"/>
      <c r="U306" s="13"/>
      <c r="V306" s="13"/>
      <c r="W306" s="13"/>
      <c r="X306" s="13"/>
      <c r="Y306" s="13"/>
      <c r="Z306" s="13"/>
    </row>
    <row r="307" spans="1:26" ht="15.75" customHeight="1" x14ac:dyDescent="0.2">
      <c r="A307" s="13"/>
      <c r="B307" s="13"/>
      <c r="C307" s="22"/>
      <c r="D307" s="13"/>
      <c r="E307" s="13"/>
      <c r="F307" s="13"/>
      <c r="G307" s="13"/>
      <c r="H307" s="13"/>
      <c r="I307" s="13"/>
      <c r="J307" s="13"/>
      <c r="K307" s="13"/>
      <c r="L307" s="13"/>
      <c r="M307" s="13"/>
      <c r="N307" s="13"/>
      <c r="O307" s="13"/>
      <c r="P307" s="13"/>
      <c r="Q307" s="13"/>
      <c r="R307" s="13"/>
      <c r="S307" s="13"/>
      <c r="T307" s="13"/>
      <c r="U307" s="13"/>
      <c r="V307" s="13"/>
      <c r="W307" s="13"/>
      <c r="X307" s="13"/>
      <c r="Y307" s="13"/>
      <c r="Z307" s="13"/>
    </row>
    <row r="308" spans="1:26" ht="15.75" customHeight="1" x14ac:dyDescent="0.2">
      <c r="A308" s="13"/>
      <c r="B308" s="13"/>
      <c r="C308" s="22"/>
      <c r="D308" s="13"/>
      <c r="E308" s="13"/>
      <c r="F308" s="13"/>
      <c r="G308" s="13"/>
      <c r="H308" s="13"/>
      <c r="I308" s="13"/>
      <c r="J308" s="13"/>
      <c r="K308" s="13"/>
      <c r="L308" s="13"/>
      <c r="M308" s="13"/>
      <c r="N308" s="13"/>
      <c r="O308" s="13"/>
      <c r="P308" s="13"/>
      <c r="Q308" s="13"/>
      <c r="R308" s="13"/>
      <c r="S308" s="13"/>
      <c r="T308" s="13"/>
      <c r="U308" s="13"/>
      <c r="V308" s="13"/>
      <c r="W308" s="13"/>
      <c r="X308" s="13"/>
      <c r="Y308" s="13"/>
      <c r="Z308" s="13"/>
    </row>
    <row r="309" spans="1:26" ht="15.75" customHeight="1" x14ac:dyDescent="0.2">
      <c r="A309" s="13"/>
      <c r="B309" s="13"/>
      <c r="C309" s="22"/>
      <c r="D309" s="13"/>
      <c r="E309" s="13"/>
      <c r="F309" s="13"/>
      <c r="G309" s="13"/>
      <c r="H309" s="13"/>
      <c r="I309" s="13"/>
      <c r="J309" s="13"/>
      <c r="K309" s="13"/>
      <c r="L309" s="13"/>
      <c r="M309" s="13"/>
      <c r="N309" s="13"/>
      <c r="O309" s="13"/>
      <c r="P309" s="13"/>
      <c r="Q309" s="13"/>
      <c r="R309" s="13"/>
      <c r="S309" s="13"/>
      <c r="T309" s="13"/>
      <c r="U309" s="13"/>
      <c r="V309" s="13"/>
      <c r="W309" s="13"/>
      <c r="X309" s="13"/>
      <c r="Y309" s="13"/>
      <c r="Z309" s="13"/>
    </row>
    <row r="310" spans="1:26" ht="15.75" customHeight="1" x14ac:dyDescent="0.2">
      <c r="A310" s="13"/>
      <c r="B310" s="13"/>
      <c r="C310" s="22"/>
      <c r="D310" s="13"/>
      <c r="E310" s="13"/>
      <c r="F310" s="13"/>
      <c r="G310" s="13"/>
      <c r="H310" s="13"/>
      <c r="I310" s="13"/>
      <c r="J310" s="13"/>
      <c r="K310" s="13"/>
      <c r="L310" s="13"/>
      <c r="M310" s="13"/>
      <c r="N310" s="13"/>
      <c r="O310" s="13"/>
      <c r="P310" s="13"/>
      <c r="Q310" s="13"/>
      <c r="R310" s="13"/>
      <c r="S310" s="13"/>
      <c r="T310" s="13"/>
      <c r="U310" s="13"/>
      <c r="V310" s="13"/>
      <c r="W310" s="13"/>
      <c r="X310" s="13"/>
      <c r="Y310" s="13"/>
      <c r="Z310" s="13"/>
    </row>
    <row r="311" spans="1:26" ht="15.75" customHeight="1" x14ac:dyDescent="0.2">
      <c r="A311" s="13"/>
      <c r="B311" s="13"/>
      <c r="C311" s="22"/>
      <c r="D311" s="13"/>
      <c r="E311" s="13"/>
      <c r="F311" s="13"/>
      <c r="G311" s="13"/>
      <c r="H311" s="13"/>
      <c r="I311" s="13"/>
      <c r="J311" s="13"/>
      <c r="K311" s="13"/>
      <c r="L311" s="13"/>
      <c r="M311" s="13"/>
      <c r="N311" s="13"/>
      <c r="O311" s="13"/>
      <c r="P311" s="13"/>
      <c r="Q311" s="13"/>
      <c r="R311" s="13"/>
      <c r="S311" s="13"/>
      <c r="T311" s="13"/>
      <c r="U311" s="13"/>
      <c r="V311" s="13"/>
      <c r="W311" s="13"/>
      <c r="X311" s="13"/>
      <c r="Y311" s="13"/>
      <c r="Z311" s="13"/>
    </row>
    <row r="312" spans="1:26" ht="15.75" customHeight="1" x14ac:dyDescent="0.2">
      <c r="A312" s="13"/>
      <c r="B312" s="13"/>
      <c r="C312" s="22"/>
      <c r="D312" s="13"/>
      <c r="E312" s="13"/>
      <c r="F312" s="13"/>
      <c r="G312" s="13"/>
      <c r="H312" s="13"/>
      <c r="I312" s="13"/>
      <c r="J312" s="13"/>
      <c r="K312" s="13"/>
      <c r="L312" s="13"/>
      <c r="M312" s="13"/>
      <c r="N312" s="13"/>
      <c r="O312" s="13"/>
      <c r="P312" s="13"/>
      <c r="Q312" s="13"/>
      <c r="R312" s="13"/>
      <c r="S312" s="13"/>
      <c r="T312" s="13"/>
      <c r="U312" s="13"/>
      <c r="V312" s="13"/>
      <c r="W312" s="13"/>
      <c r="X312" s="13"/>
      <c r="Y312" s="13"/>
      <c r="Z312" s="13"/>
    </row>
    <row r="313" spans="1:26" ht="15.75" customHeight="1" x14ac:dyDescent="0.2">
      <c r="A313" s="13"/>
      <c r="B313" s="13"/>
      <c r="C313" s="22"/>
      <c r="D313" s="13"/>
      <c r="E313" s="13"/>
      <c r="F313" s="13"/>
      <c r="G313" s="13"/>
      <c r="H313" s="13"/>
      <c r="I313" s="13"/>
      <c r="J313" s="13"/>
      <c r="K313" s="13"/>
      <c r="L313" s="13"/>
      <c r="M313" s="13"/>
      <c r="N313" s="13"/>
      <c r="O313" s="13"/>
      <c r="P313" s="13"/>
      <c r="Q313" s="13"/>
      <c r="R313" s="13"/>
      <c r="S313" s="13"/>
      <c r="T313" s="13"/>
      <c r="U313" s="13"/>
      <c r="V313" s="13"/>
      <c r="W313" s="13"/>
      <c r="X313" s="13"/>
      <c r="Y313" s="13"/>
      <c r="Z313" s="13"/>
    </row>
    <row r="314" spans="1:26" ht="15.75" customHeight="1" x14ac:dyDescent="0.2">
      <c r="A314" s="13"/>
      <c r="B314" s="13"/>
      <c r="C314" s="22"/>
      <c r="D314" s="13"/>
      <c r="E314" s="13"/>
      <c r="F314" s="13"/>
      <c r="G314" s="13"/>
      <c r="H314" s="13"/>
      <c r="I314" s="13"/>
      <c r="J314" s="13"/>
      <c r="K314" s="13"/>
      <c r="L314" s="13"/>
      <c r="M314" s="13"/>
      <c r="N314" s="13"/>
      <c r="O314" s="13"/>
      <c r="P314" s="13"/>
      <c r="Q314" s="13"/>
      <c r="R314" s="13"/>
      <c r="S314" s="13"/>
      <c r="T314" s="13"/>
      <c r="U314" s="13"/>
      <c r="V314" s="13"/>
      <c r="W314" s="13"/>
      <c r="X314" s="13"/>
      <c r="Y314" s="13"/>
      <c r="Z314" s="13"/>
    </row>
    <row r="315" spans="1:26" ht="15.75" customHeight="1" x14ac:dyDescent="0.2">
      <c r="A315" s="13"/>
      <c r="B315" s="13"/>
      <c r="C315" s="22"/>
      <c r="D315" s="13"/>
      <c r="E315" s="13"/>
      <c r="F315" s="13"/>
      <c r="G315" s="13"/>
      <c r="H315" s="13"/>
      <c r="I315" s="13"/>
      <c r="J315" s="13"/>
      <c r="K315" s="13"/>
      <c r="L315" s="13"/>
      <c r="M315" s="13"/>
      <c r="N315" s="13"/>
      <c r="O315" s="13"/>
      <c r="P315" s="13"/>
      <c r="Q315" s="13"/>
      <c r="R315" s="13"/>
      <c r="S315" s="13"/>
      <c r="T315" s="13"/>
      <c r="U315" s="13"/>
      <c r="V315" s="13"/>
      <c r="W315" s="13"/>
      <c r="X315" s="13"/>
      <c r="Y315" s="13"/>
      <c r="Z315" s="13"/>
    </row>
    <row r="316" spans="1:26" ht="15.75" customHeight="1" x14ac:dyDescent="0.2">
      <c r="A316" s="13"/>
      <c r="B316" s="13"/>
      <c r="C316" s="22"/>
      <c r="D316" s="13"/>
      <c r="E316" s="13"/>
      <c r="F316" s="13"/>
      <c r="G316" s="13"/>
      <c r="H316" s="13"/>
      <c r="I316" s="13"/>
      <c r="J316" s="13"/>
      <c r="K316" s="13"/>
      <c r="L316" s="13"/>
      <c r="M316" s="13"/>
      <c r="N316" s="13"/>
      <c r="O316" s="13"/>
      <c r="P316" s="13"/>
      <c r="Q316" s="13"/>
      <c r="R316" s="13"/>
      <c r="S316" s="13"/>
      <c r="T316" s="13"/>
      <c r="U316" s="13"/>
      <c r="V316" s="13"/>
      <c r="W316" s="13"/>
      <c r="X316" s="13"/>
      <c r="Y316" s="13"/>
      <c r="Z316" s="13"/>
    </row>
    <row r="317" spans="1:26" ht="15.75" customHeight="1" x14ac:dyDescent="0.2">
      <c r="A317" s="13"/>
      <c r="B317" s="13"/>
      <c r="C317" s="22"/>
      <c r="D317" s="13"/>
      <c r="E317" s="13"/>
      <c r="F317" s="13"/>
      <c r="G317" s="13"/>
      <c r="H317" s="13"/>
      <c r="I317" s="13"/>
      <c r="J317" s="13"/>
      <c r="K317" s="13"/>
      <c r="L317" s="13"/>
      <c r="M317" s="13"/>
      <c r="N317" s="13"/>
      <c r="O317" s="13"/>
      <c r="P317" s="13"/>
      <c r="Q317" s="13"/>
      <c r="R317" s="13"/>
      <c r="S317" s="13"/>
      <c r="T317" s="13"/>
      <c r="U317" s="13"/>
      <c r="V317" s="13"/>
      <c r="W317" s="13"/>
      <c r="X317" s="13"/>
      <c r="Y317" s="13"/>
      <c r="Z317" s="13"/>
    </row>
    <row r="318" spans="1:26" ht="15.75" customHeight="1" x14ac:dyDescent="0.2">
      <c r="A318" s="13"/>
      <c r="B318" s="13"/>
      <c r="C318" s="22"/>
      <c r="D318" s="13"/>
      <c r="E318" s="13"/>
      <c r="F318" s="13"/>
      <c r="G318" s="13"/>
      <c r="H318" s="13"/>
      <c r="I318" s="13"/>
      <c r="J318" s="13"/>
      <c r="K318" s="13"/>
      <c r="L318" s="13"/>
      <c r="M318" s="13"/>
      <c r="N318" s="13"/>
      <c r="O318" s="13"/>
      <c r="P318" s="13"/>
      <c r="Q318" s="13"/>
      <c r="R318" s="13"/>
      <c r="S318" s="13"/>
      <c r="T318" s="13"/>
      <c r="U318" s="13"/>
      <c r="V318" s="13"/>
      <c r="W318" s="13"/>
      <c r="X318" s="13"/>
      <c r="Y318" s="13"/>
      <c r="Z318" s="13"/>
    </row>
    <row r="319" spans="1:26" ht="15.75" customHeight="1" x14ac:dyDescent="0.2">
      <c r="A319" s="13"/>
      <c r="B319" s="13"/>
      <c r="C319" s="22"/>
      <c r="D319" s="13"/>
      <c r="E319" s="13"/>
      <c r="F319" s="13"/>
      <c r="G319" s="13"/>
      <c r="H319" s="13"/>
      <c r="I319" s="13"/>
      <c r="J319" s="13"/>
      <c r="K319" s="13"/>
      <c r="L319" s="13"/>
      <c r="M319" s="13"/>
      <c r="N319" s="13"/>
      <c r="O319" s="13"/>
      <c r="P319" s="13"/>
      <c r="Q319" s="13"/>
      <c r="R319" s="13"/>
      <c r="S319" s="13"/>
      <c r="T319" s="13"/>
      <c r="U319" s="13"/>
      <c r="V319" s="13"/>
      <c r="W319" s="13"/>
      <c r="X319" s="13"/>
      <c r="Y319" s="13"/>
      <c r="Z319" s="13"/>
    </row>
    <row r="320" spans="1:26" ht="15.75" customHeight="1" x14ac:dyDescent="0.2">
      <c r="A320" s="13"/>
      <c r="B320" s="13"/>
      <c r="C320" s="22"/>
      <c r="D320" s="13"/>
      <c r="E320" s="13"/>
      <c r="F320" s="13"/>
      <c r="G320" s="13"/>
      <c r="H320" s="13"/>
      <c r="I320" s="13"/>
      <c r="J320" s="13"/>
      <c r="K320" s="13"/>
      <c r="L320" s="13"/>
      <c r="M320" s="13"/>
      <c r="N320" s="13"/>
      <c r="O320" s="13"/>
      <c r="P320" s="13"/>
      <c r="Q320" s="13"/>
      <c r="R320" s="13"/>
      <c r="S320" s="13"/>
      <c r="T320" s="13"/>
      <c r="U320" s="13"/>
      <c r="V320" s="13"/>
      <c r="W320" s="13"/>
      <c r="X320" s="13"/>
      <c r="Y320" s="13"/>
      <c r="Z320" s="13"/>
    </row>
    <row r="321" spans="1:26" ht="15.75" customHeight="1" x14ac:dyDescent="0.2">
      <c r="A321" s="13"/>
      <c r="B321" s="13"/>
      <c r="C321" s="22"/>
      <c r="D321" s="13"/>
      <c r="E321" s="13"/>
      <c r="F321" s="13"/>
      <c r="G321" s="13"/>
      <c r="H321" s="13"/>
      <c r="I321" s="13"/>
      <c r="J321" s="13"/>
      <c r="K321" s="13"/>
      <c r="L321" s="13"/>
      <c r="M321" s="13"/>
      <c r="N321" s="13"/>
      <c r="O321" s="13"/>
      <c r="P321" s="13"/>
      <c r="Q321" s="13"/>
      <c r="R321" s="13"/>
      <c r="S321" s="13"/>
      <c r="T321" s="13"/>
      <c r="U321" s="13"/>
      <c r="V321" s="13"/>
      <c r="W321" s="13"/>
      <c r="X321" s="13"/>
      <c r="Y321" s="13"/>
      <c r="Z321" s="13"/>
    </row>
    <row r="322" spans="1:26" ht="15.75" customHeight="1" x14ac:dyDescent="0.2">
      <c r="A322" s="13"/>
      <c r="B322" s="13"/>
      <c r="C322" s="22"/>
      <c r="D322" s="13"/>
      <c r="E322" s="13"/>
      <c r="F322" s="13"/>
      <c r="G322" s="13"/>
      <c r="H322" s="13"/>
      <c r="I322" s="13"/>
      <c r="J322" s="13"/>
      <c r="K322" s="13"/>
      <c r="L322" s="13"/>
      <c r="M322" s="13"/>
      <c r="N322" s="13"/>
      <c r="O322" s="13"/>
      <c r="P322" s="13"/>
      <c r="Q322" s="13"/>
      <c r="R322" s="13"/>
      <c r="S322" s="13"/>
      <c r="T322" s="13"/>
      <c r="U322" s="13"/>
      <c r="V322" s="13"/>
      <c r="W322" s="13"/>
      <c r="X322" s="13"/>
      <c r="Y322" s="13"/>
      <c r="Z322" s="13"/>
    </row>
    <row r="323" spans="1:26" ht="15.75" customHeight="1" x14ac:dyDescent="0.2">
      <c r="A323" s="13"/>
      <c r="B323" s="13"/>
      <c r="C323" s="22"/>
      <c r="D323" s="13"/>
      <c r="E323" s="13"/>
      <c r="F323" s="13"/>
      <c r="G323" s="13"/>
      <c r="H323" s="13"/>
      <c r="I323" s="13"/>
      <c r="J323" s="13"/>
      <c r="K323" s="13"/>
      <c r="L323" s="13"/>
      <c r="M323" s="13"/>
      <c r="N323" s="13"/>
      <c r="O323" s="13"/>
      <c r="P323" s="13"/>
      <c r="Q323" s="13"/>
      <c r="R323" s="13"/>
      <c r="S323" s="13"/>
      <c r="T323" s="13"/>
      <c r="U323" s="13"/>
      <c r="V323" s="13"/>
      <c r="W323" s="13"/>
      <c r="X323" s="13"/>
      <c r="Y323" s="13"/>
      <c r="Z323" s="13"/>
    </row>
    <row r="324" spans="1:26" ht="15.75" customHeight="1" x14ac:dyDescent="0.2">
      <c r="A324" s="13"/>
      <c r="B324" s="13"/>
      <c r="C324" s="22"/>
      <c r="D324" s="13"/>
      <c r="E324" s="13"/>
      <c r="F324" s="13"/>
      <c r="G324" s="13"/>
      <c r="H324" s="13"/>
      <c r="I324" s="13"/>
      <c r="J324" s="13"/>
      <c r="K324" s="13"/>
      <c r="L324" s="13"/>
      <c r="M324" s="13"/>
      <c r="N324" s="13"/>
      <c r="O324" s="13"/>
      <c r="P324" s="13"/>
      <c r="Q324" s="13"/>
      <c r="R324" s="13"/>
      <c r="S324" s="13"/>
      <c r="T324" s="13"/>
      <c r="U324" s="13"/>
      <c r="V324" s="13"/>
      <c r="W324" s="13"/>
      <c r="X324" s="13"/>
      <c r="Y324" s="13"/>
      <c r="Z324" s="13"/>
    </row>
    <row r="325" spans="1:26" ht="15.75" customHeight="1" x14ac:dyDescent="0.2">
      <c r="A325" s="13"/>
      <c r="B325" s="13"/>
      <c r="C325" s="22"/>
      <c r="D325" s="13"/>
      <c r="E325" s="13"/>
      <c r="F325" s="13"/>
      <c r="G325" s="13"/>
      <c r="H325" s="13"/>
      <c r="I325" s="13"/>
      <c r="J325" s="13"/>
      <c r="K325" s="13"/>
      <c r="L325" s="13"/>
      <c r="M325" s="13"/>
      <c r="N325" s="13"/>
      <c r="O325" s="13"/>
      <c r="P325" s="13"/>
      <c r="Q325" s="13"/>
      <c r="R325" s="13"/>
      <c r="S325" s="13"/>
      <c r="T325" s="13"/>
      <c r="U325" s="13"/>
      <c r="V325" s="13"/>
      <c r="W325" s="13"/>
      <c r="X325" s="13"/>
      <c r="Y325" s="13"/>
      <c r="Z325" s="13"/>
    </row>
    <row r="326" spans="1:26" ht="15.75" customHeight="1" x14ac:dyDescent="0.2">
      <c r="A326" s="13"/>
      <c r="B326" s="13"/>
      <c r="C326" s="22"/>
      <c r="D326" s="13"/>
      <c r="E326" s="13"/>
      <c r="F326" s="13"/>
      <c r="G326" s="13"/>
      <c r="H326" s="13"/>
      <c r="I326" s="13"/>
      <c r="J326" s="13"/>
      <c r="K326" s="13"/>
      <c r="L326" s="13"/>
      <c r="M326" s="13"/>
      <c r="N326" s="13"/>
      <c r="O326" s="13"/>
      <c r="P326" s="13"/>
      <c r="Q326" s="13"/>
      <c r="R326" s="13"/>
      <c r="S326" s="13"/>
      <c r="T326" s="13"/>
      <c r="U326" s="13"/>
      <c r="V326" s="13"/>
      <c r="W326" s="13"/>
      <c r="X326" s="13"/>
      <c r="Y326" s="13"/>
      <c r="Z326" s="13"/>
    </row>
    <row r="327" spans="1:26" ht="15.75" customHeight="1" x14ac:dyDescent="0.2">
      <c r="A327" s="13"/>
      <c r="B327" s="13"/>
      <c r="C327" s="22"/>
      <c r="D327" s="13"/>
      <c r="E327" s="13"/>
      <c r="F327" s="13"/>
      <c r="G327" s="13"/>
      <c r="H327" s="13"/>
      <c r="I327" s="13"/>
      <c r="J327" s="13"/>
      <c r="K327" s="13"/>
      <c r="L327" s="13"/>
      <c r="M327" s="13"/>
      <c r="N327" s="13"/>
      <c r="O327" s="13"/>
      <c r="P327" s="13"/>
      <c r="Q327" s="13"/>
      <c r="R327" s="13"/>
      <c r="S327" s="13"/>
      <c r="T327" s="13"/>
      <c r="U327" s="13"/>
      <c r="V327" s="13"/>
      <c r="W327" s="13"/>
      <c r="X327" s="13"/>
      <c r="Y327" s="13"/>
      <c r="Z327" s="13"/>
    </row>
    <row r="328" spans="1:26" ht="15.75" customHeight="1" x14ac:dyDescent="0.2">
      <c r="A328" s="13"/>
      <c r="B328" s="13"/>
      <c r="C328" s="22"/>
      <c r="D328" s="13"/>
      <c r="E328" s="13"/>
      <c r="F328" s="13"/>
      <c r="G328" s="13"/>
      <c r="H328" s="13"/>
      <c r="I328" s="13"/>
      <c r="J328" s="13"/>
      <c r="K328" s="13"/>
      <c r="L328" s="13"/>
      <c r="M328" s="13"/>
      <c r="N328" s="13"/>
      <c r="O328" s="13"/>
      <c r="P328" s="13"/>
      <c r="Q328" s="13"/>
      <c r="R328" s="13"/>
      <c r="S328" s="13"/>
      <c r="T328" s="13"/>
      <c r="U328" s="13"/>
      <c r="V328" s="13"/>
      <c r="W328" s="13"/>
      <c r="X328" s="13"/>
      <c r="Y328" s="13"/>
      <c r="Z328" s="13"/>
    </row>
    <row r="329" spans="1:26" ht="15.75" customHeight="1" x14ac:dyDescent="0.2">
      <c r="A329" s="13"/>
      <c r="B329" s="13"/>
      <c r="C329" s="22"/>
      <c r="D329" s="13"/>
      <c r="E329" s="13"/>
      <c r="F329" s="13"/>
      <c r="G329" s="13"/>
      <c r="H329" s="13"/>
      <c r="I329" s="13"/>
      <c r="J329" s="13"/>
      <c r="K329" s="13"/>
      <c r="L329" s="13"/>
      <c r="M329" s="13"/>
      <c r="N329" s="13"/>
      <c r="O329" s="13"/>
      <c r="P329" s="13"/>
      <c r="Q329" s="13"/>
      <c r="R329" s="13"/>
      <c r="S329" s="13"/>
      <c r="T329" s="13"/>
      <c r="U329" s="13"/>
      <c r="V329" s="13"/>
      <c r="W329" s="13"/>
      <c r="X329" s="13"/>
      <c r="Y329" s="13"/>
      <c r="Z329" s="13"/>
    </row>
    <row r="330" spans="1:26" ht="15.75" customHeight="1" x14ac:dyDescent="0.2">
      <c r="A330" s="13"/>
      <c r="B330" s="13"/>
      <c r="C330" s="22"/>
      <c r="D330" s="13"/>
      <c r="E330" s="13"/>
      <c r="F330" s="13"/>
      <c r="G330" s="13"/>
      <c r="H330" s="13"/>
      <c r="I330" s="13"/>
      <c r="J330" s="13"/>
      <c r="K330" s="13"/>
      <c r="L330" s="13"/>
      <c r="M330" s="13"/>
      <c r="N330" s="13"/>
      <c r="O330" s="13"/>
      <c r="P330" s="13"/>
      <c r="Q330" s="13"/>
      <c r="R330" s="13"/>
      <c r="S330" s="13"/>
      <c r="T330" s="13"/>
      <c r="U330" s="13"/>
      <c r="V330" s="13"/>
      <c r="W330" s="13"/>
      <c r="X330" s="13"/>
      <c r="Y330" s="13"/>
      <c r="Z330" s="13"/>
    </row>
    <row r="331" spans="1:26" ht="15.75" customHeight="1" x14ac:dyDescent="0.2">
      <c r="A331" s="13"/>
      <c r="B331" s="13"/>
      <c r="C331" s="22"/>
      <c r="D331" s="13"/>
      <c r="E331" s="13"/>
      <c r="F331" s="13"/>
      <c r="G331" s="13"/>
      <c r="H331" s="13"/>
      <c r="I331" s="13"/>
      <c r="J331" s="13"/>
      <c r="K331" s="13"/>
      <c r="L331" s="13"/>
      <c r="M331" s="13"/>
      <c r="N331" s="13"/>
      <c r="O331" s="13"/>
      <c r="P331" s="13"/>
      <c r="Q331" s="13"/>
      <c r="R331" s="13"/>
      <c r="S331" s="13"/>
      <c r="T331" s="13"/>
      <c r="U331" s="13"/>
      <c r="V331" s="13"/>
      <c r="W331" s="13"/>
      <c r="X331" s="13"/>
      <c r="Y331" s="13"/>
    </row>
    <row r="332" spans="1:26" ht="15.75" customHeight="1" x14ac:dyDescent="0.2"/>
    <row r="333" spans="1:26" ht="15.75" customHeight="1" x14ac:dyDescent="0.2"/>
    <row r="334" spans="1:26" ht="15.75" customHeight="1" x14ac:dyDescent="0.2"/>
    <row r="335" spans="1:26" ht="15.75" customHeight="1" x14ac:dyDescent="0.2"/>
    <row r="336" spans="1:2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</sheetData>
  <mergeCells count="63">
    <mergeCell ref="F5:L5"/>
    <mergeCell ref="M5:S5"/>
    <mergeCell ref="T5:Y5"/>
    <mergeCell ref="A1:A3"/>
    <mergeCell ref="B1:AA1"/>
    <mergeCell ref="B2:AA2"/>
    <mergeCell ref="B3:AA3"/>
    <mergeCell ref="C4:AA4"/>
    <mergeCell ref="A5:B5"/>
    <mergeCell ref="C5:E5"/>
    <mergeCell ref="Z5:Z7"/>
    <mergeCell ref="AA5:AA7"/>
    <mergeCell ref="N6:N7"/>
    <mergeCell ref="O6:O7"/>
    <mergeCell ref="P6:P7"/>
    <mergeCell ref="Q6:Q7"/>
    <mergeCell ref="A107:L107"/>
    <mergeCell ref="A108:L108"/>
    <mergeCell ref="F6:F7"/>
    <mergeCell ref="G6:G7"/>
    <mergeCell ref="H6:H7"/>
    <mergeCell ref="K6:L6"/>
    <mergeCell ref="A6:A7"/>
    <mergeCell ref="B6:B7"/>
    <mergeCell ref="C6:C7"/>
    <mergeCell ref="D6:D7"/>
    <mergeCell ref="E6:E7"/>
    <mergeCell ref="A106:L106"/>
    <mergeCell ref="Y6:Y7"/>
    <mergeCell ref="A102:L102"/>
    <mergeCell ref="A103:L103"/>
    <mergeCell ref="A104:L104"/>
    <mergeCell ref="A105:L105"/>
    <mergeCell ref="V6:W6"/>
    <mergeCell ref="X6:X7"/>
    <mergeCell ref="R6:R7"/>
    <mergeCell ref="S6:S7"/>
    <mergeCell ref="T6:U6"/>
    <mergeCell ref="I6:J6"/>
    <mergeCell ref="M6:M7"/>
    <mergeCell ref="A109:L109"/>
    <mergeCell ref="A110:L110"/>
    <mergeCell ref="A111:L111"/>
    <mergeCell ref="A124:L124"/>
    <mergeCell ref="A113:L113"/>
    <mergeCell ref="A114:L114"/>
    <mergeCell ref="A115:L115"/>
    <mergeCell ref="A116:L116"/>
    <mergeCell ref="A117:L117"/>
    <mergeCell ref="A118:L118"/>
    <mergeCell ref="A119:L119"/>
    <mergeCell ref="A120:L120"/>
    <mergeCell ref="A121:L121"/>
    <mergeCell ref="A122:L122"/>
    <mergeCell ref="A123:L123"/>
    <mergeCell ref="A112:L112"/>
    <mergeCell ref="A131:L131"/>
    <mergeCell ref="A125:L125"/>
    <mergeCell ref="A126:L126"/>
    <mergeCell ref="A127:L127"/>
    <mergeCell ref="A128:L128"/>
    <mergeCell ref="A129:L129"/>
    <mergeCell ref="A130:L130"/>
  </mergeCells>
  <conditionalFormatting sqref="AD1:AD3">
    <cfRule type="notContainsBlanks" dxfId="5" priority="1">
      <formula>LEN(TRIM(AD1))&gt;0</formula>
    </cfRule>
  </conditionalFormatting>
  <dataValidations count="6">
    <dataValidation type="list" allowBlank="1" sqref="P9:P34" xr:uid="{00000000-0002-0000-0600-000000000000}">
      <formula1>$AD$10:$AD$10</formula1>
    </dataValidation>
    <dataValidation type="list" allowBlank="1" sqref="P8 P35:P75" xr:uid="{00000000-0002-0000-0600-000001000000}">
      <formula1>$AD$8:$AD$10</formula1>
    </dataValidation>
    <dataValidation type="list" allowBlank="1" sqref="H8:H89" xr:uid="{00000000-0002-0000-0600-000002000000}">
      <formula1>"SERVIÇO,CURSO,EVENTO,REUNIÃO,OUTROS"</formula1>
    </dataValidation>
    <dataValidation type="list" allowBlank="1" sqref="P90:P100" xr:uid="{00000000-0002-0000-0600-000003000000}">
      <formula1>$AD$8:$AD$17</formula1>
      <formula2>0</formula2>
    </dataValidation>
    <dataValidation type="list" allowBlank="1" sqref="H90:H100" xr:uid="{00000000-0002-0000-0600-000004000000}">
      <formula1>"SERVIÇO,CURSO,EVENTO,REUNIÃO,OUTROS"</formula1>
      <formula2>0</formula2>
    </dataValidation>
    <dataValidation type="list" allowBlank="1" sqref="P76:P89" xr:uid="{00000000-0002-0000-0600-000005000000}">
      <formula1>$AD$8:$AD$11</formula1>
    </dataValidation>
  </dataValidations>
  <pageMargins left="0.51180555555555496" right="0.51180555555555496" top="0.78749999999999998" bottom="0.78749999999999998" header="0" footer="0"/>
  <pageSetup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E989"/>
  <sheetViews>
    <sheetView zoomScaleNormal="100" workbookViewId="0">
      <pane xSplit="3" ySplit="7" topLeftCell="M59" activePane="bottomRight" state="frozen"/>
      <selection activeCell="E11" sqref="E11"/>
      <selection pane="topRight" activeCell="E11" sqref="E11"/>
      <selection pane="bottomLeft" activeCell="E11" sqref="E11"/>
      <selection pane="bottomRight" activeCell="A4" sqref="A4"/>
    </sheetView>
  </sheetViews>
  <sheetFormatPr defaultColWidth="12.625" defaultRowHeight="15" customHeight="1" x14ac:dyDescent="0.2"/>
  <cols>
    <col min="1" max="1" width="18.125" customWidth="1"/>
    <col min="2" max="2" width="15.625" customWidth="1"/>
    <col min="3" max="3" width="40.625" style="23" customWidth="1"/>
    <col min="4" max="4" width="14" customWidth="1"/>
    <col min="5" max="5" width="19.125" bestFit="1" customWidth="1"/>
    <col min="6" max="6" width="51" customWidth="1"/>
    <col min="7" max="7" width="16.875" bestFit="1" customWidth="1"/>
    <col min="8" max="8" width="9.125" bestFit="1" customWidth="1"/>
    <col min="9" max="9" width="7.125" bestFit="1" customWidth="1"/>
    <col min="10" max="10" width="12.625" bestFit="1" customWidth="1"/>
    <col min="11" max="11" width="9.625" customWidth="1"/>
    <col min="12" max="12" width="38.75" bestFit="1" customWidth="1"/>
    <col min="13" max="13" width="13.125" customWidth="1"/>
    <col min="14" max="14" width="15.625" customWidth="1"/>
    <col min="15" max="15" width="21.75" customWidth="1"/>
    <col min="16" max="16" width="18" customWidth="1"/>
    <col min="17" max="17" width="15.875" bestFit="1" customWidth="1"/>
    <col min="18" max="18" width="19.125" bestFit="1" customWidth="1"/>
    <col min="19" max="19" width="17.5" customWidth="1"/>
    <col min="20" max="20" width="15.5" customWidth="1"/>
    <col min="21" max="21" width="14.75" customWidth="1"/>
    <col min="22" max="22" width="13.125" customWidth="1"/>
    <col min="23" max="23" width="17.25" customWidth="1"/>
    <col min="24" max="24" width="17.5" customWidth="1"/>
    <col min="25" max="25" width="18" customWidth="1"/>
    <col min="26" max="26" width="19.375" customWidth="1"/>
    <col min="27" max="27" width="15.875" customWidth="1"/>
    <col min="28" max="29" width="13.125" customWidth="1"/>
  </cols>
  <sheetData>
    <row r="1" spans="1:31" ht="21" x14ac:dyDescent="0.35">
      <c r="A1" s="567"/>
      <c r="B1" s="569" t="s">
        <v>0</v>
      </c>
      <c r="C1" s="570"/>
      <c r="D1" s="570"/>
      <c r="E1" s="570"/>
      <c r="F1" s="570"/>
      <c r="G1" s="570"/>
      <c r="H1" s="570"/>
      <c r="I1" s="570"/>
      <c r="J1" s="570"/>
      <c r="K1" s="570"/>
      <c r="L1" s="570"/>
      <c r="M1" s="570"/>
      <c r="N1" s="570"/>
      <c r="O1" s="570"/>
      <c r="P1" s="570"/>
      <c r="Q1" s="570"/>
      <c r="R1" s="570"/>
      <c r="S1" s="570"/>
      <c r="T1" s="570"/>
      <c r="U1" s="570"/>
      <c r="V1" s="570"/>
      <c r="W1" s="570"/>
      <c r="X1" s="570"/>
      <c r="Y1" s="570"/>
      <c r="Z1" s="570"/>
      <c r="AA1" s="571"/>
      <c r="AB1" s="1"/>
      <c r="AC1" s="1"/>
      <c r="AD1" s="17" t="s">
        <v>46</v>
      </c>
    </row>
    <row r="2" spans="1:31" ht="21" x14ac:dyDescent="0.35">
      <c r="A2" s="568"/>
      <c r="B2" s="569" t="s">
        <v>73</v>
      </c>
      <c r="C2" s="569"/>
      <c r="D2" s="569"/>
      <c r="E2" s="569"/>
      <c r="F2" s="569"/>
      <c r="G2" s="569"/>
      <c r="H2" s="569"/>
      <c r="I2" s="569"/>
      <c r="J2" s="569"/>
      <c r="K2" s="569"/>
      <c r="L2" s="569"/>
      <c r="M2" s="569"/>
      <c r="N2" s="569"/>
      <c r="O2" s="569"/>
      <c r="P2" s="569"/>
      <c r="Q2" s="569"/>
      <c r="R2" s="569"/>
      <c r="S2" s="569"/>
      <c r="T2" s="569"/>
      <c r="U2" s="569"/>
      <c r="V2" s="569"/>
      <c r="W2" s="569"/>
      <c r="X2" s="569"/>
      <c r="Y2" s="569"/>
      <c r="Z2" s="569"/>
      <c r="AA2" s="569"/>
      <c r="AB2" s="1"/>
      <c r="AC2" s="1"/>
      <c r="AD2" s="17" t="s">
        <v>47</v>
      </c>
    </row>
    <row r="3" spans="1:31" ht="21" x14ac:dyDescent="0.35">
      <c r="A3" s="568"/>
      <c r="B3" s="569" t="s">
        <v>71</v>
      </c>
      <c r="C3" s="570"/>
      <c r="D3" s="570"/>
      <c r="E3" s="570"/>
      <c r="F3" s="570"/>
      <c r="G3" s="570"/>
      <c r="H3" s="570"/>
      <c r="I3" s="570"/>
      <c r="J3" s="570"/>
      <c r="K3" s="570"/>
      <c r="L3" s="570"/>
      <c r="M3" s="570"/>
      <c r="N3" s="570"/>
      <c r="O3" s="570"/>
      <c r="P3" s="570"/>
      <c r="Q3" s="570"/>
      <c r="R3" s="570"/>
      <c r="S3" s="570"/>
      <c r="T3" s="570"/>
      <c r="U3" s="570"/>
      <c r="V3" s="570"/>
      <c r="W3" s="570"/>
      <c r="X3" s="570"/>
      <c r="Y3" s="570"/>
      <c r="Z3" s="570"/>
      <c r="AA3" s="571"/>
      <c r="AB3" s="2"/>
      <c r="AC3" s="2"/>
      <c r="AD3" s="17" t="s">
        <v>48</v>
      </c>
    </row>
    <row r="4" spans="1:31" ht="15" customHeight="1" x14ac:dyDescent="0.25">
      <c r="A4" s="3" t="s">
        <v>1296</v>
      </c>
      <c r="B4" s="4"/>
      <c r="C4" s="572" t="s">
        <v>1</v>
      </c>
      <c r="D4" s="573"/>
      <c r="E4" s="573"/>
      <c r="F4" s="573"/>
      <c r="G4" s="573"/>
      <c r="H4" s="573"/>
      <c r="I4" s="573"/>
      <c r="J4" s="573"/>
      <c r="K4" s="573"/>
      <c r="L4" s="573"/>
      <c r="M4" s="573"/>
      <c r="N4" s="573"/>
      <c r="O4" s="573"/>
      <c r="P4" s="573"/>
      <c r="Q4" s="573"/>
      <c r="R4" s="573"/>
      <c r="S4" s="573"/>
      <c r="T4" s="573"/>
      <c r="U4" s="573"/>
      <c r="V4" s="573"/>
      <c r="W4" s="573"/>
      <c r="X4" s="573"/>
      <c r="Y4" s="573"/>
      <c r="Z4" s="573"/>
      <c r="AA4" s="574"/>
      <c r="AB4" s="2"/>
      <c r="AC4" s="2"/>
    </row>
    <row r="5" spans="1:31" ht="15.75" customHeight="1" x14ac:dyDescent="0.2">
      <c r="A5" s="578" t="s">
        <v>2</v>
      </c>
      <c r="B5" s="580"/>
      <c r="C5" s="578" t="s">
        <v>3</v>
      </c>
      <c r="D5" s="579"/>
      <c r="E5" s="580"/>
      <c r="F5" s="578" t="s">
        <v>4</v>
      </c>
      <c r="G5" s="579"/>
      <c r="H5" s="579"/>
      <c r="I5" s="579"/>
      <c r="J5" s="579"/>
      <c r="K5" s="579"/>
      <c r="L5" s="579"/>
      <c r="M5" s="578" t="s">
        <v>5</v>
      </c>
      <c r="N5" s="579"/>
      <c r="O5" s="579"/>
      <c r="P5" s="579"/>
      <c r="Q5" s="579"/>
      <c r="R5" s="579"/>
      <c r="S5" s="580"/>
      <c r="T5" s="578" t="s">
        <v>6</v>
      </c>
      <c r="U5" s="579"/>
      <c r="V5" s="579"/>
      <c r="W5" s="579"/>
      <c r="X5" s="579"/>
      <c r="Y5" s="580"/>
      <c r="Z5" s="575" t="s">
        <v>24</v>
      </c>
      <c r="AA5" s="575" t="s">
        <v>25</v>
      </c>
      <c r="AB5" s="5"/>
      <c r="AC5" s="5"/>
      <c r="AD5" s="5"/>
    </row>
    <row r="6" spans="1:31" ht="15.75" customHeight="1" x14ac:dyDescent="0.2">
      <c r="A6" s="575" t="s">
        <v>7</v>
      </c>
      <c r="B6" s="575" t="s">
        <v>8</v>
      </c>
      <c r="C6" s="575" t="s">
        <v>9</v>
      </c>
      <c r="D6" s="575" t="s">
        <v>10</v>
      </c>
      <c r="E6" s="575" t="s">
        <v>11</v>
      </c>
      <c r="F6" s="575" t="s">
        <v>26</v>
      </c>
      <c r="G6" s="575" t="s">
        <v>27</v>
      </c>
      <c r="H6" s="575" t="s">
        <v>28</v>
      </c>
      <c r="I6" s="578" t="s">
        <v>12</v>
      </c>
      <c r="J6" s="580"/>
      <c r="K6" s="582" t="s">
        <v>13</v>
      </c>
      <c r="L6" s="580"/>
      <c r="M6" s="575" t="s">
        <v>29</v>
      </c>
      <c r="N6" s="575" t="s">
        <v>30</v>
      </c>
      <c r="O6" s="575" t="s">
        <v>31</v>
      </c>
      <c r="P6" s="575" t="s">
        <v>32</v>
      </c>
      <c r="Q6" s="581" t="s">
        <v>33</v>
      </c>
      <c r="R6" s="581" t="s">
        <v>34</v>
      </c>
      <c r="S6" s="581" t="s">
        <v>35</v>
      </c>
      <c r="T6" s="582" t="s">
        <v>14</v>
      </c>
      <c r="U6" s="580"/>
      <c r="V6" s="582" t="s">
        <v>15</v>
      </c>
      <c r="W6" s="580"/>
      <c r="X6" s="575" t="s">
        <v>36</v>
      </c>
      <c r="Y6" s="581" t="s">
        <v>37</v>
      </c>
      <c r="Z6" s="576"/>
      <c r="AA6" s="576"/>
      <c r="AB6" s="5"/>
      <c r="AC6" s="5"/>
      <c r="AD6" s="5"/>
      <c r="AE6" s="5"/>
    </row>
    <row r="7" spans="1:31" ht="30" x14ac:dyDescent="0.2">
      <c r="A7" s="577"/>
      <c r="B7" s="577"/>
      <c r="C7" s="597"/>
      <c r="D7" s="577"/>
      <c r="E7" s="577"/>
      <c r="F7" s="577"/>
      <c r="G7" s="577"/>
      <c r="H7" s="577"/>
      <c r="I7" s="15" t="s">
        <v>38</v>
      </c>
      <c r="J7" s="15" t="s">
        <v>39</v>
      </c>
      <c r="K7" s="15" t="s">
        <v>40</v>
      </c>
      <c r="L7" s="16" t="s">
        <v>41</v>
      </c>
      <c r="M7" s="577"/>
      <c r="N7" s="577"/>
      <c r="O7" s="577"/>
      <c r="P7" s="577"/>
      <c r="Q7" s="577"/>
      <c r="R7" s="577"/>
      <c r="S7" s="577"/>
      <c r="T7" s="15" t="s">
        <v>42</v>
      </c>
      <c r="U7" s="16" t="s">
        <v>43</v>
      </c>
      <c r="V7" s="15" t="s">
        <v>44</v>
      </c>
      <c r="W7" s="16" t="s">
        <v>45</v>
      </c>
      <c r="X7" s="577"/>
      <c r="Y7" s="577"/>
      <c r="Z7" s="577"/>
      <c r="AA7" s="577"/>
      <c r="AB7" s="5"/>
      <c r="AC7" s="5"/>
      <c r="AD7" s="5"/>
      <c r="AE7" s="5"/>
    </row>
    <row r="8" spans="1:31" ht="156.75" x14ac:dyDescent="0.2">
      <c r="A8" s="273" t="s">
        <v>329</v>
      </c>
      <c r="B8" s="273" t="s">
        <v>329</v>
      </c>
      <c r="C8" s="296" t="s">
        <v>581</v>
      </c>
      <c r="D8" s="252" t="s">
        <v>513</v>
      </c>
      <c r="E8" s="252" t="s">
        <v>582</v>
      </c>
      <c r="F8" s="252" t="s">
        <v>583</v>
      </c>
      <c r="G8" s="293"/>
      <c r="H8" s="252"/>
      <c r="I8" s="252" t="s">
        <v>78</v>
      </c>
      <c r="J8" s="289" t="s">
        <v>584</v>
      </c>
      <c r="K8" s="252" t="s">
        <v>585</v>
      </c>
      <c r="L8" s="255" t="s">
        <v>586</v>
      </c>
      <c r="M8" s="256"/>
      <c r="N8" s="256"/>
      <c r="O8" s="257"/>
      <c r="P8" s="258"/>
      <c r="Q8" s="258">
        <v>0</v>
      </c>
      <c r="R8" s="258">
        <v>0</v>
      </c>
      <c r="S8" s="278">
        <f t="shared" ref="S8:S20" si="0">Q8+R8</f>
        <v>0</v>
      </c>
      <c r="T8" s="252">
        <v>3</v>
      </c>
      <c r="U8" s="258">
        <v>791.62</v>
      </c>
      <c r="V8" s="252">
        <v>0</v>
      </c>
      <c r="W8" s="258">
        <v>0</v>
      </c>
      <c r="X8" s="252">
        <v>0</v>
      </c>
      <c r="Y8" s="278">
        <f>(T8*U8)+(V8*W8)</f>
        <v>2374.86</v>
      </c>
      <c r="Z8" s="278">
        <f t="shared" ref="Z8:Z20" si="1">S8+Y8</f>
        <v>2374.86</v>
      </c>
      <c r="AA8" s="295" t="s">
        <v>587</v>
      </c>
      <c r="AB8" s="5"/>
      <c r="AC8" s="5"/>
      <c r="AD8" s="5"/>
      <c r="AE8" s="5"/>
    </row>
    <row r="9" spans="1:31" ht="14.25" x14ac:dyDescent="0.2">
      <c r="A9" s="273" t="s">
        <v>329</v>
      </c>
      <c r="B9" s="273" t="s">
        <v>329</v>
      </c>
      <c r="C9" s="296" t="s">
        <v>588</v>
      </c>
      <c r="D9" s="252" t="s">
        <v>589</v>
      </c>
      <c r="E9" s="252" t="s">
        <v>590</v>
      </c>
      <c r="F9" s="252" t="s">
        <v>591</v>
      </c>
      <c r="G9" s="293"/>
      <c r="H9" s="252"/>
      <c r="I9" s="252" t="s">
        <v>78</v>
      </c>
      <c r="J9" s="289" t="s">
        <v>584</v>
      </c>
      <c r="K9" s="252" t="s">
        <v>592</v>
      </c>
      <c r="L9" s="255" t="s">
        <v>593</v>
      </c>
      <c r="M9" s="256"/>
      <c r="N9" s="256"/>
      <c r="O9" s="257"/>
      <c r="P9" s="258"/>
      <c r="Q9" s="258">
        <v>0</v>
      </c>
      <c r="R9" s="258">
        <v>0</v>
      </c>
      <c r="S9" s="278">
        <f t="shared" si="0"/>
        <v>0</v>
      </c>
      <c r="T9" s="252">
        <v>4</v>
      </c>
      <c r="U9" s="258">
        <v>791.62</v>
      </c>
      <c r="V9" s="252">
        <v>1</v>
      </c>
      <c r="W9" s="258">
        <v>263.87</v>
      </c>
      <c r="X9" s="252">
        <v>0</v>
      </c>
      <c r="Y9" s="278">
        <f t="shared" ref="Y9:Y20" si="2">(T9*U9)+(V9*W9)</f>
        <v>3430.35</v>
      </c>
      <c r="Z9" s="278">
        <f t="shared" si="1"/>
        <v>3430.35</v>
      </c>
      <c r="AA9" s="295"/>
      <c r="AB9" s="5"/>
      <c r="AC9" s="5"/>
    </row>
    <row r="10" spans="1:31" ht="14.25" x14ac:dyDescent="0.2">
      <c r="A10" s="273" t="s">
        <v>329</v>
      </c>
      <c r="B10" s="273" t="s">
        <v>329</v>
      </c>
      <c r="C10" s="296" t="s">
        <v>531</v>
      </c>
      <c r="D10" s="252" t="s">
        <v>594</v>
      </c>
      <c r="E10" s="252" t="s">
        <v>369</v>
      </c>
      <c r="F10" s="252" t="s">
        <v>591</v>
      </c>
      <c r="G10" s="293"/>
      <c r="H10" s="252"/>
      <c r="I10" s="252" t="s">
        <v>78</v>
      </c>
      <c r="J10" s="289" t="s">
        <v>584</v>
      </c>
      <c r="K10" s="252" t="s">
        <v>592</v>
      </c>
      <c r="L10" s="255" t="s">
        <v>593</v>
      </c>
      <c r="M10" s="256"/>
      <c r="N10" s="256"/>
      <c r="O10" s="257"/>
      <c r="P10" s="258"/>
      <c r="Q10" s="258">
        <v>0</v>
      </c>
      <c r="R10" s="258">
        <v>0</v>
      </c>
      <c r="S10" s="278">
        <f t="shared" si="0"/>
        <v>0</v>
      </c>
      <c r="T10" s="252">
        <v>4</v>
      </c>
      <c r="U10" s="258">
        <v>791.62</v>
      </c>
      <c r="V10" s="252">
        <v>1</v>
      </c>
      <c r="W10" s="258">
        <v>263.87</v>
      </c>
      <c r="X10" s="252">
        <v>0</v>
      </c>
      <c r="Y10" s="278">
        <f t="shared" si="2"/>
        <v>3430.35</v>
      </c>
      <c r="Z10" s="278">
        <f t="shared" si="1"/>
        <v>3430.35</v>
      </c>
      <c r="AA10" s="295"/>
      <c r="AB10" s="13"/>
      <c r="AC10" s="13"/>
    </row>
    <row r="11" spans="1:31" ht="28.5" x14ac:dyDescent="0.2">
      <c r="A11" s="273" t="s">
        <v>329</v>
      </c>
      <c r="B11" s="273" t="s">
        <v>329</v>
      </c>
      <c r="C11" s="296" t="s">
        <v>595</v>
      </c>
      <c r="D11" s="252" t="s">
        <v>596</v>
      </c>
      <c r="E11" s="252" t="s">
        <v>597</v>
      </c>
      <c r="F11" s="252" t="s">
        <v>598</v>
      </c>
      <c r="G11" s="293"/>
      <c r="H11" s="252"/>
      <c r="I11" s="252" t="s">
        <v>78</v>
      </c>
      <c r="J11" s="289" t="s">
        <v>584</v>
      </c>
      <c r="K11" s="252" t="s">
        <v>592</v>
      </c>
      <c r="L11" s="255" t="s">
        <v>593</v>
      </c>
      <c r="M11" s="256"/>
      <c r="N11" s="256"/>
      <c r="O11" s="257"/>
      <c r="P11" s="258"/>
      <c r="Q11" s="258">
        <v>0</v>
      </c>
      <c r="R11" s="258">
        <v>0</v>
      </c>
      <c r="S11" s="278">
        <f t="shared" si="0"/>
        <v>0</v>
      </c>
      <c r="T11" s="252">
        <v>3</v>
      </c>
      <c r="U11" s="258">
        <v>791.62</v>
      </c>
      <c r="V11" s="252">
        <v>0</v>
      </c>
      <c r="W11" s="258">
        <v>0</v>
      </c>
      <c r="X11" s="252">
        <v>0</v>
      </c>
      <c r="Y11" s="278">
        <f t="shared" si="2"/>
        <v>2374.86</v>
      </c>
      <c r="Z11" s="278">
        <f t="shared" si="1"/>
        <v>2374.86</v>
      </c>
      <c r="AA11" s="295"/>
      <c r="AB11" s="13"/>
      <c r="AC11" s="13"/>
    </row>
    <row r="12" spans="1:31" ht="14.25" x14ac:dyDescent="0.2">
      <c r="A12" s="273" t="s">
        <v>329</v>
      </c>
      <c r="B12" s="273" t="s">
        <v>329</v>
      </c>
      <c r="C12" s="296" t="s">
        <v>599</v>
      </c>
      <c r="D12" s="252" t="s">
        <v>600</v>
      </c>
      <c r="E12" s="252" t="s">
        <v>601</v>
      </c>
      <c r="F12" s="252" t="s">
        <v>602</v>
      </c>
      <c r="G12" s="293"/>
      <c r="H12" s="252"/>
      <c r="I12" s="252" t="s">
        <v>78</v>
      </c>
      <c r="J12" s="289" t="s">
        <v>584</v>
      </c>
      <c r="K12" s="252" t="s">
        <v>495</v>
      </c>
      <c r="L12" s="255" t="s">
        <v>603</v>
      </c>
      <c r="M12" s="256"/>
      <c r="N12" s="256"/>
      <c r="O12" s="257"/>
      <c r="P12" s="258"/>
      <c r="Q12" s="258">
        <v>0</v>
      </c>
      <c r="R12" s="258">
        <v>0</v>
      </c>
      <c r="S12" s="278">
        <f t="shared" si="0"/>
        <v>0</v>
      </c>
      <c r="T12" s="252">
        <v>3</v>
      </c>
      <c r="U12" s="258">
        <v>791.62</v>
      </c>
      <c r="V12" s="252">
        <v>1</v>
      </c>
      <c r="W12" s="258">
        <v>263.87</v>
      </c>
      <c r="X12" s="252">
        <v>0</v>
      </c>
      <c r="Y12" s="278">
        <f t="shared" si="2"/>
        <v>2638.73</v>
      </c>
      <c r="Z12" s="278">
        <f t="shared" si="1"/>
        <v>2638.73</v>
      </c>
      <c r="AA12" s="295"/>
      <c r="AB12" s="13"/>
      <c r="AC12" s="13"/>
    </row>
    <row r="13" spans="1:31" ht="28.5" x14ac:dyDescent="0.2">
      <c r="A13" s="273" t="s">
        <v>329</v>
      </c>
      <c r="B13" s="273" t="s">
        <v>329</v>
      </c>
      <c r="C13" s="296" t="s">
        <v>604</v>
      </c>
      <c r="D13" s="252" t="s">
        <v>605</v>
      </c>
      <c r="E13" s="252" t="s">
        <v>606</v>
      </c>
      <c r="F13" s="252" t="s">
        <v>607</v>
      </c>
      <c r="G13" s="293"/>
      <c r="H13" s="252"/>
      <c r="I13" s="252" t="s">
        <v>78</v>
      </c>
      <c r="J13" s="289" t="s">
        <v>584</v>
      </c>
      <c r="K13" s="252" t="s">
        <v>495</v>
      </c>
      <c r="L13" s="255" t="s">
        <v>603</v>
      </c>
      <c r="M13" s="256"/>
      <c r="N13" s="256"/>
      <c r="O13" s="257"/>
      <c r="P13" s="258"/>
      <c r="Q13" s="258">
        <v>0</v>
      </c>
      <c r="R13" s="258">
        <v>0</v>
      </c>
      <c r="S13" s="278">
        <f t="shared" si="0"/>
        <v>0</v>
      </c>
      <c r="T13" s="252">
        <v>1</v>
      </c>
      <c r="U13" s="258">
        <v>791.62</v>
      </c>
      <c r="V13" s="252">
        <v>1</v>
      </c>
      <c r="W13" s="258">
        <v>263.87</v>
      </c>
      <c r="X13" s="252">
        <v>0</v>
      </c>
      <c r="Y13" s="278">
        <f t="shared" si="2"/>
        <v>1055.49</v>
      </c>
      <c r="Z13" s="278">
        <f t="shared" si="1"/>
        <v>1055.49</v>
      </c>
      <c r="AA13" s="295"/>
      <c r="AB13" s="13"/>
      <c r="AC13" s="13"/>
    </row>
    <row r="14" spans="1:31" ht="28.5" x14ac:dyDescent="0.2">
      <c r="A14" s="273" t="s">
        <v>329</v>
      </c>
      <c r="B14" s="273" t="s">
        <v>329</v>
      </c>
      <c r="C14" s="296" t="s">
        <v>608</v>
      </c>
      <c r="D14" s="252" t="s">
        <v>609</v>
      </c>
      <c r="E14" s="252" t="s">
        <v>610</v>
      </c>
      <c r="F14" s="252" t="s">
        <v>611</v>
      </c>
      <c r="G14" s="293"/>
      <c r="H14" s="252"/>
      <c r="I14" s="252" t="s">
        <v>78</v>
      </c>
      <c r="J14" s="289" t="s">
        <v>584</v>
      </c>
      <c r="K14" s="252" t="s">
        <v>612</v>
      </c>
      <c r="L14" s="255" t="s">
        <v>613</v>
      </c>
      <c r="M14" s="256"/>
      <c r="N14" s="256"/>
      <c r="O14" s="257"/>
      <c r="P14" s="258"/>
      <c r="Q14" s="258">
        <v>0</v>
      </c>
      <c r="R14" s="258">
        <v>0</v>
      </c>
      <c r="S14" s="278">
        <f t="shared" si="0"/>
        <v>0</v>
      </c>
      <c r="T14" s="252">
        <v>3</v>
      </c>
      <c r="U14" s="258">
        <v>791.62</v>
      </c>
      <c r="V14" s="252">
        <v>1</v>
      </c>
      <c r="W14" s="258">
        <v>263.87</v>
      </c>
      <c r="X14" s="252">
        <v>0</v>
      </c>
      <c r="Y14" s="278">
        <f t="shared" si="2"/>
        <v>2638.73</v>
      </c>
      <c r="Z14" s="278">
        <f t="shared" si="1"/>
        <v>2638.73</v>
      </c>
      <c r="AA14" s="295"/>
      <c r="AB14" s="13"/>
      <c r="AC14" s="13"/>
    </row>
    <row r="15" spans="1:31" ht="28.5" x14ac:dyDescent="0.2">
      <c r="A15" s="273" t="s">
        <v>329</v>
      </c>
      <c r="B15" s="273" t="s">
        <v>329</v>
      </c>
      <c r="C15" s="296" t="s">
        <v>497</v>
      </c>
      <c r="D15" s="252" t="s">
        <v>498</v>
      </c>
      <c r="E15" s="252" t="s">
        <v>369</v>
      </c>
      <c r="F15" s="252" t="s">
        <v>614</v>
      </c>
      <c r="G15" s="293"/>
      <c r="H15" s="252"/>
      <c r="I15" s="252" t="s">
        <v>78</v>
      </c>
      <c r="J15" s="289" t="s">
        <v>584</v>
      </c>
      <c r="K15" s="252" t="s">
        <v>78</v>
      </c>
      <c r="L15" s="255" t="s">
        <v>615</v>
      </c>
      <c r="M15" s="256"/>
      <c r="N15" s="256"/>
      <c r="O15" s="257"/>
      <c r="P15" s="258"/>
      <c r="Q15" s="258">
        <v>0</v>
      </c>
      <c r="R15" s="258">
        <v>0</v>
      </c>
      <c r="S15" s="278">
        <f t="shared" si="0"/>
        <v>0</v>
      </c>
      <c r="T15" s="252">
        <v>0</v>
      </c>
      <c r="U15" s="258">
        <v>0</v>
      </c>
      <c r="V15" s="252">
        <v>1</v>
      </c>
      <c r="W15" s="258">
        <v>263.87</v>
      </c>
      <c r="X15" s="252">
        <v>0</v>
      </c>
      <c r="Y15" s="278">
        <f t="shared" si="2"/>
        <v>263.87</v>
      </c>
      <c r="Z15" s="278">
        <f t="shared" si="1"/>
        <v>263.87</v>
      </c>
      <c r="AA15" s="295"/>
      <c r="AB15" s="13"/>
      <c r="AC15" s="13"/>
    </row>
    <row r="16" spans="1:31" ht="14.25" x14ac:dyDescent="0.2">
      <c r="A16" s="273" t="s">
        <v>329</v>
      </c>
      <c r="B16" s="273" t="s">
        <v>329</v>
      </c>
      <c r="C16" s="296" t="s">
        <v>497</v>
      </c>
      <c r="D16" s="252" t="s">
        <v>498</v>
      </c>
      <c r="E16" s="252" t="s">
        <v>369</v>
      </c>
      <c r="F16" s="252" t="s">
        <v>616</v>
      </c>
      <c r="G16" s="293"/>
      <c r="H16" s="252"/>
      <c r="I16" s="252" t="s">
        <v>78</v>
      </c>
      <c r="J16" s="289" t="s">
        <v>584</v>
      </c>
      <c r="K16" s="252" t="s">
        <v>78</v>
      </c>
      <c r="L16" s="255" t="s">
        <v>617</v>
      </c>
      <c r="M16" s="256"/>
      <c r="N16" s="256"/>
      <c r="O16" s="257"/>
      <c r="P16" s="258"/>
      <c r="Q16" s="258">
        <v>0</v>
      </c>
      <c r="R16" s="258">
        <v>0</v>
      </c>
      <c r="S16" s="278">
        <f t="shared" si="0"/>
        <v>0</v>
      </c>
      <c r="T16" s="252">
        <v>0</v>
      </c>
      <c r="U16" s="258">
        <v>0</v>
      </c>
      <c r="V16" s="252">
        <v>1</v>
      </c>
      <c r="W16" s="258">
        <v>263.87</v>
      </c>
      <c r="X16" s="252">
        <v>0</v>
      </c>
      <c r="Y16" s="278">
        <f t="shared" si="2"/>
        <v>263.87</v>
      </c>
      <c r="Z16" s="278">
        <f t="shared" si="1"/>
        <v>263.87</v>
      </c>
      <c r="AA16" s="295"/>
      <c r="AB16" s="13"/>
      <c r="AC16" s="13"/>
    </row>
    <row r="17" spans="1:31" ht="57" x14ac:dyDescent="0.2">
      <c r="A17" s="273" t="s">
        <v>329</v>
      </c>
      <c r="B17" s="273" t="s">
        <v>329</v>
      </c>
      <c r="C17" s="296" t="s">
        <v>618</v>
      </c>
      <c r="D17" s="252"/>
      <c r="E17" s="252" t="s">
        <v>619</v>
      </c>
      <c r="F17" s="252" t="s">
        <v>620</v>
      </c>
      <c r="G17" s="293"/>
      <c r="H17" s="252"/>
      <c r="I17" s="252" t="s">
        <v>78</v>
      </c>
      <c r="J17" s="289" t="s">
        <v>584</v>
      </c>
      <c r="K17" s="252" t="s">
        <v>621</v>
      </c>
      <c r="L17" s="255" t="s">
        <v>622</v>
      </c>
      <c r="M17" s="256"/>
      <c r="N17" s="256"/>
      <c r="O17" s="257"/>
      <c r="P17" s="258"/>
      <c r="Q17" s="258">
        <v>0</v>
      </c>
      <c r="R17" s="258">
        <v>0</v>
      </c>
      <c r="S17" s="278">
        <f t="shared" si="0"/>
        <v>0</v>
      </c>
      <c r="T17" s="252">
        <v>2</v>
      </c>
      <c r="U17" s="258">
        <v>212.11</v>
      </c>
      <c r="V17" s="252">
        <v>1</v>
      </c>
      <c r="W17" s="258">
        <v>63.63</v>
      </c>
      <c r="X17" s="252">
        <v>0</v>
      </c>
      <c r="Y17" s="278">
        <f t="shared" si="2"/>
        <v>487.85</v>
      </c>
      <c r="Z17" s="278">
        <f t="shared" si="1"/>
        <v>487.85</v>
      </c>
      <c r="AA17" s="295"/>
      <c r="AB17" s="13"/>
      <c r="AC17" s="13"/>
    </row>
    <row r="18" spans="1:31" ht="57" x14ac:dyDescent="0.2">
      <c r="A18" s="273" t="s">
        <v>329</v>
      </c>
      <c r="B18" s="273" t="s">
        <v>329</v>
      </c>
      <c r="C18" s="296" t="s">
        <v>517</v>
      </c>
      <c r="D18" s="252" t="s">
        <v>623</v>
      </c>
      <c r="E18" s="252" t="s">
        <v>624</v>
      </c>
      <c r="F18" s="252" t="s">
        <v>625</v>
      </c>
      <c r="G18" s="293"/>
      <c r="H18" s="252"/>
      <c r="I18" s="252" t="s">
        <v>78</v>
      </c>
      <c r="J18" s="289" t="s">
        <v>584</v>
      </c>
      <c r="K18" s="252" t="s">
        <v>621</v>
      </c>
      <c r="L18" s="255" t="s">
        <v>622</v>
      </c>
      <c r="M18" s="256"/>
      <c r="N18" s="256"/>
      <c r="O18" s="257"/>
      <c r="P18" s="258"/>
      <c r="Q18" s="258">
        <v>0</v>
      </c>
      <c r="R18" s="258">
        <v>0</v>
      </c>
      <c r="S18" s="278">
        <f t="shared" si="0"/>
        <v>0</v>
      </c>
      <c r="T18" s="252">
        <v>2</v>
      </c>
      <c r="U18" s="258">
        <v>791.62</v>
      </c>
      <c r="V18" s="252">
        <v>1</v>
      </c>
      <c r="W18" s="258">
        <v>263.87</v>
      </c>
      <c r="X18" s="252">
        <v>0</v>
      </c>
      <c r="Y18" s="278">
        <f t="shared" si="2"/>
        <v>1847.1100000000001</v>
      </c>
      <c r="Z18" s="278">
        <f t="shared" si="1"/>
        <v>1847.1100000000001</v>
      </c>
      <c r="AA18" s="295"/>
      <c r="AB18" s="13"/>
      <c r="AC18" s="13"/>
      <c r="AD18" s="13"/>
      <c r="AE18" s="13"/>
    </row>
    <row r="19" spans="1:31" ht="42.75" x14ac:dyDescent="0.2">
      <c r="A19" s="273" t="s">
        <v>329</v>
      </c>
      <c r="B19" s="273" t="s">
        <v>329</v>
      </c>
      <c r="C19" s="296" t="s">
        <v>626</v>
      </c>
      <c r="D19" s="252"/>
      <c r="E19" s="252" t="s">
        <v>627</v>
      </c>
      <c r="F19" s="252" t="s">
        <v>628</v>
      </c>
      <c r="G19" s="293"/>
      <c r="H19" s="252"/>
      <c r="I19" s="252" t="s">
        <v>78</v>
      </c>
      <c r="J19" s="289" t="s">
        <v>584</v>
      </c>
      <c r="K19" s="252" t="s">
        <v>78</v>
      </c>
      <c r="L19" s="255" t="s">
        <v>617</v>
      </c>
      <c r="M19" s="256"/>
      <c r="N19" s="256"/>
      <c r="O19" s="257"/>
      <c r="P19" s="258"/>
      <c r="Q19" s="258">
        <v>0</v>
      </c>
      <c r="R19" s="258">
        <v>0</v>
      </c>
      <c r="S19" s="278">
        <f t="shared" si="0"/>
        <v>0</v>
      </c>
      <c r="T19" s="252">
        <v>0</v>
      </c>
      <c r="U19" s="258">
        <v>0</v>
      </c>
      <c r="V19" s="252">
        <v>1</v>
      </c>
      <c r="W19" s="258">
        <v>17.52</v>
      </c>
      <c r="X19" s="252">
        <v>0</v>
      </c>
      <c r="Y19" s="278">
        <f t="shared" si="2"/>
        <v>17.52</v>
      </c>
      <c r="Z19" s="278">
        <f t="shared" si="1"/>
        <v>17.52</v>
      </c>
      <c r="AA19" s="295"/>
      <c r="AB19" s="13"/>
      <c r="AC19" s="13"/>
    </row>
    <row r="20" spans="1:31" ht="42.75" x14ac:dyDescent="0.2">
      <c r="A20" s="273" t="s">
        <v>329</v>
      </c>
      <c r="B20" s="273" t="s">
        <v>329</v>
      </c>
      <c r="C20" s="296" t="s">
        <v>629</v>
      </c>
      <c r="D20" s="252" t="s">
        <v>630</v>
      </c>
      <c r="E20" s="252" t="s">
        <v>631</v>
      </c>
      <c r="F20" s="252" t="s">
        <v>632</v>
      </c>
      <c r="G20" s="293"/>
      <c r="H20" s="252"/>
      <c r="I20" s="252" t="s">
        <v>78</v>
      </c>
      <c r="J20" s="289" t="s">
        <v>584</v>
      </c>
      <c r="K20" s="252" t="s">
        <v>78</v>
      </c>
      <c r="L20" s="255" t="s">
        <v>633</v>
      </c>
      <c r="M20" s="256"/>
      <c r="N20" s="256"/>
      <c r="O20" s="257"/>
      <c r="P20" s="258"/>
      <c r="Q20" s="258">
        <v>0</v>
      </c>
      <c r="R20" s="258">
        <v>0</v>
      </c>
      <c r="S20" s="278">
        <f t="shared" si="0"/>
        <v>0</v>
      </c>
      <c r="T20" s="252">
        <v>0</v>
      </c>
      <c r="U20" s="258">
        <v>0</v>
      </c>
      <c r="V20" s="252">
        <v>1</v>
      </c>
      <c r="W20" s="258">
        <v>17.52</v>
      </c>
      <c r="X20" s="252">
        <v>0</v>
      </c>
      <c r="Y20" s="278">
        <f t="shared" si="2"/>
        <v>17.52</v>
      </c>
      <c r="Z20" s="278">
        <f t="shared" si="1"/>
        <v>17.52</v>
      </c>
      <c r="AA20" s="295"/>
      <c r="AB20" s="13"/>
      <c r="AC20" s="13"/>
    </row>
    <row r="21" spans="1:31" ht="28.5" x14ac:dyDescent="0.2">
      <c r="A21" s="273" t="s">
        <v>329</v>
      </c>
      <c r="B21" s="297" t="s">
        <v>330</v>
      </c>
      <c r="C21" s="296" t="s">
        <v>90</v>
      </c>
      <c r="D21" s="252" t="s">
        <v>91</v>
      </c>
      <c r="E21" s="252" t="s">
        <v>76</v>
      </c>
      <c r="F21" s="425" t="s">
        <v>92</v>
      </c>
      <c r="G21" s="293"/>
      <c r="H21" s="252"/>
      <c r="I21" s="252" t="s">
        <v>78</v>
      </c>
      <c r="J21" s="289" t="s">
        <v>79</v>
      </c>
      <c r="K21" s="252" t="s">
        <v>78</v>
      </c>
      <c r="L21" s="255" t="s">
        <v>347</v>
      </c>
      <c r="M21" s="256">
        <v>45139</v>
      </c>
      <c r="N21" s="256">
        <v>45139</v>
      </c>
      <c r="O21" s="257"/>
      <c r="P21" s="258"/>
      <c r="Q21" s="258">
        <v>0</v>
      </c>
      <c r="R21" s="258">
        <v>0</v>
      </c>
      <c r="S21" s="278">
        <f t="shared" ref="S21:S38" si="3">Q21+R21</f>
        <v>0</v>
      </c>
      <c r="T21" s="252">
        <v>0</v>
      </c>
      <c r="U21" s="258">
        <v>0</v>
      </c>
      <c r="V21" s="252">
        <v>1</v>
      </c>
      <c r="W21" s="258">
        <v>263.87</v>
      </c>
      <c r="X21" s="252">
        <v>1</v>
      </c>
      <c r="Y21" s="278">
        <f t="shared" ref="Y21:Y82" si="4">(T21*U21)+(V21*W21)</f>
        <v>263.87</v>
      </c>
      <c r="Z21" s="278">
        <f t="shared" ref="Z21:Z28" si="5">S21+Y21</f>
        <v>263.87</v>
      </c>
      <c r="AA21" s="281" t="s">
        <v>81</v>
      </c>
      <c r="AB21" s="13"/>
      <c r="AC21" s="13"/>
    </row>
    <row r="22" spans="1:31" ht="28.5" x14ac:dyDescent="0.2">
      <c r="A22" s="273" t="s">
        <v>329</v>
      </c>
      <c r="B22" s="297" t="s">
        <v>330</v>
      </c>
      <c r="C22" s="296" t="s">
        <v>94</v>
      </c>
      <c r="D22" s="252" t="s">
        <v>95</v>
      </c>
      <c r="E22" s="252" t="s">
        <v>76</v>
      </c>
      <c r="F22" s="425" t="s">
        <v>92</v>
      </c>
      <c r="G22" s="293"/>
      <c r="H22" s="252"/>
      <c r="I22" s="252" t="s">
        <v>78</v>
      </c>
      <c r="J22" s="289" t="s">
        <v>79</v>
      </c>
      <c r="K22" s="252" t="s">
        <v>78</v>
      </c>
      <c r="L22" s="255" t="s">
        <v>347</v>
      </c>
      <c r="M22" s="256">
        <v>45139</v>
      </c>
      <c r="N22" s="256">
        <v>45139</v>
      </c>
      <c r="O22" s="257"/>
      <c r="P22" s="258"/>
      <c r="Q22" s="258">
        <v>0</v>
      </c>
      <c r="R22" s="258">
        <v>0</v>
      </c>
      <c r="S22" s="278">
        <f t="shared" si="3"/>
        <v>0</v>
      </c>
      <c r="T22" s="252">
        <v>0</v>
      </c>
      <c r="U22" s="258">
        <v>0</v>
      </c>
      <c r="V22" s="252">
        <v>1</v>
      </c>
      <c r="W22" s="258">
        <v>263.87</v>
      </c>
      <c r="X22" s="252">
        <v>1</v>
      </c>
      <c r="Y22" s="278">
        <f t="shared" si="4"/>
        <v>263.87</v>
      </c>
      <c r="Z22" s="278">
        <f t="shared" si="5"/>
        <v>263.87</v>
      </c>
      <c r="AA22" s="281" t="s">
        <v>81</v>
      </c>
      <c r="AB22" s="13"/>
      <c r="AC22" s="13"/>
    </row>
    <row r="23" spans="1:31" ht="28.5" x14ac:dyDescent="0.2">
      <c r="A23" s="273" t="s">
        <v>329</v>
      </c>
      <c r="B23" s="297" t="s">
        <v>330</v>
      </c>
      <c r="C23" s="296" t="s">
        <v>96</v>
      </c>
      <c r="D23" s="252" t="s">
        <v>97</v>
      </c>
      <c r="E23" s="252" t="s">
        <v>76</v>
      </c>
      <c r="F23" s="425" t="s">
        <v>92</v>
      </c>
      <c r="G23" s="293"/>
      <c r="H23" s="252"/>
      <c r="I23" s="252" t="s">
        <v>78</v>
      </c>
      <c r="J23" s="289" t="s">
        <v>79</v>
      </c>
      <c r="K23" s="252" t="s">
        <v>78</v>
      </c>
      <c r="L23" s="255" t="s">
        <v>347</v>
      </c>
      <c r="M23" s="256">
        <v>45139</v>
      </c>
      <c r="N23" s="256">
        <v>45139</v>
      </c>
      <c r="O23" s="257"/>
      <c r="P23" s="258"/>
      <c r="Q23" s="258">
        <v>0</v>
      </c>
      <c r="R23" s="258">
        <v>0</v>
      </c>
      <c r="S23" s="278">
        <f t="shared" si="3"/>
        <v>0</v>
      </c>
      <c r="T23" s="252">
        <v>0</v>
      </c>
      <c r="U23" s="258">
        <v>0</v>
      </c>
      <c r="V23" s="252">
        <v>1</v>
      </c>
      <c r="W23" s="258">
        <v>263.87</v>
      </c>
      <c r="X23" s="252">
        <v>1</v>
      </c>
      <c r="Y23" s="278">
        <f t="shared" si="4"/>
        <v>263.87</v>
      </c>
      <c r="Z23" s="278">
        <f t="shared" si="5"/>
        <v>263.87</v>
      </c>
      <c r="AA23" s="252" t="s">
        <v>81</v>
      </c>
      <c r="AB23" s="13"/>
      <c r="AC23" s="13"/>
    </row>
    <row r="24" spans="1:31" ht="28.5" x14ac:dyDescent="0.2">
      <c r="A24" s="273" t="s">
        <v>329</v>
      </c>
      <c r="B24" s="297" t="s">
        <v>330</v>
      </c>
      <c r="C24" s="296" t="s">
        <v>90</v>
      </c>
      <c r="D24" s="252" t="s">
        <v>91</v>
      </c>
      <c r="E24" s="252" t="s">
        <v>76</v>
      </c>
      <c r="F24" s="425" t="s">
        <v>92</v>
      </c>
      <c r="G24" s="293"/>
      <c r="H24" s="252"/>
      <c r="I24" s="252" t="s">
        <v>78</v>
      </c>
      <c r="J24" s="289" t="s">
        <v>79</v>
      </c>
      <c r="K24" s="252" t="s">
        <v>78</v>
      </c>
      <c r="L24" s="255" t="s">
        <v>348</v>
      </c>
      <c r="M24" s="256">
        <v>45165</v>
      </c>
      <c r="N24" s="256">
        <v>45169</v>
      </c>
      <c r="O24" s="257"/>
      <c r="P24" s="258"/>
      <c r="Q24" s="258">
        <v>0</v>
      </c>
      <c r="R24" s="258">
        <v>0</v>
      </c>
      <c r="S24" s="278">
        <f t="shared" si="3"/>
        <v>0</v>
      </c>
      <c r="T24" s="252">
        <v>4</v>
      </c>
      <c r="U24" s="258">
        <v>527.75</v>
      </c>
      <c r="V24" s="252">
        <v>1</v>
      </c>
      <c r="W24" s="258">
        <v>263.87</v>
      </c>
      <c r="X24" s="252">
        <v>4.5</v>
      </c>
      <c r="Y24" s="278">
        <f t="shared" si="4"/>
        <v>2374.87</v>
      </c>
      <c r="Z24" s="278">
        <f t="shared" si="5"/>
        <v>2374.87</v>
      </c>
      <c r="AA24" s="252" t="s">
        <v>81</v>
      </c>
      <c r="AB24" s="13"/>
      <c r="AC24" s="13"/>
    </row>
    <row r="25" spans="1:31" ht="28.5" x14ac:dyDescent="0.2">
      <c r="A25" s="273" t="s">
        <v>329</v>
      </c>
      <c r="B25" s="297" t="s">
        <v>330</v>
      </c>
      <c r="C25" s="296" t="s">
        <v>94</v>
      </c>
      <c r="D25" s="252" t="s">
        <v>95</v>
      </c>
      <c r="E25" s="252" t="s">
        <v>76</v>
      </c>
      <c r="F25" s="425" t="s">
        <v>92</v>
      </c>
      <c r="G25" s="293"/>
      <c r="H25" s="252"/>
      <c r="I25" s="252" t="s">
        <v>78</v>
      </c>
      <c r="J25" s="289" t="s">
        <v>79</v>
      </c>
      <c r="K25" s="252" t="s">
        <v>78</v>
      </c>
      <c r="L25" s="255" t="s">
        <v>348</v>
      </c>
      <c r="M25" s="256">
        <v>45165</v>
      </c>
      <c r="N25" s="256">
        <v>45169</v>
      </c>
      <c r="O25" s="257"/>
      <c r="P25" s="258"/>
      <c r="Q25" s="258">
        <v>0</v>
      </c>
      <c r="R25" s="258">
        <v>0</v>
      </c>
      <c r="S25" s="278">
        <f t="shared" si="3"/>
        <v>0</v>
      </c>
      <c r="T25" s="252">
        <v>4</v>
      </c>
      <c r="U25" s="258">
        <v>527.75</v>
      </c>
      <c r="V25" s="252">
        <v>1</v>
      </c>
      <c r="W25" s="258">
        <v>263.87</v>
      </c>
      <c r="X25" s="252">
        <v>4.5</v>
      </c>
      <c r="Y25" s="278">
        <f t="shared" si="4"/>
        <v>2374.87</v>
      </c>
      <c r="Z25" s="278">
        <f t="shared" si="5"/>
        <v>2374.87</v>
      </c>
      <c r="AA25" s="252" t="s">
        <v>81</v>
      </c>
      <c r="AB25" s="13"/>
      <c r="AC25" s="13"/>
    </row>
    <row r="26" spans="1:31" ht="28.5" x14ac:dyDescent="0.2">
      <c r="A26" s="273" t="s">
        <v>329</v>
      </c>
      <c r="B26" s="297" t="s">
        <v>330</v>
      </c>
      <c r="C26" s="296" t="s">
        <v>96</v>
      </c>
      <c r="D26" s="252" t="s">
        <v>97</v>
      </c>
      <c r="E26" s="252" t="s">
        <v>76</v>
      </c>
      <c r="F26" s="425" t="s">
        <v>92</v>
      </c>
      <c r="G26" s="293"/>
      <c r="H26" s="252"/>
      <c r="I26" s="252" t="s">
        <v>78</v>
      </c>
      <c r="J26" s="289" t="s">
        <v>79</v>
      </c>
      <c r="K26" s="252" t="s">
        <v>78</v>
      </c>
      <c r="L26" s="255" t="s">
        <v>348</v>
      </c>
      <c r="M26" s="256">
        <v>45165</v>
      </c>
      <c r="N26" s="256">
        <v>45169</v>
      </c>
      <c r="O26" s="257"/>
      <c r="P26" s="258"/>
      <c r="Q26" s="258">
        <v>0</v>
      </c>
      <c r="R26" s="258">
        <v>0</v>
      </c>
      <c r="S26" s="278">
        <f t="shared" si="3"/>
        <v>0</v>
      </c>
      <c r="T26" s="252">
        <v>4</v>
      </c>
      <c r="U26" s="258">
        <v>527.75</v>
      </c>
      <c r="V26" s="252">
        <v>1</v>
      </c>
      <c r="W26" s="258">
        <v>263.87</v>
      </c>
      <c r="X26" s="252">
        <v>4.5</v>
      </c>
      <c r="Y26" s="278">
        <f t="shared" si="4"/>
        <v>2374.87</v>
      </c>
      <c r="Z26" s="278">
        <f t="shared" si="5"/>
        <v>2374.87</v>
      </c>
      <c r="AA26" s="252" t="s">
        <v>81</v>
      </c>
      <c r="AB26" s="13"/>
      <c r="AC26" s="13"/>
    </row>
    <row r="27" spans="1:31" ht="28.5" x14ac:dyDescent="0.2">
      <c r="A27" s="273" t="s">
        <v>329</v>
      </c>
      <c r="B27" s="297" t="s">
        <v>330</v>
      </c>
      <c r="C27" s="296" t="s">
        <v>98</v>
      </c>
      <c r="D27" s="252" t="s">
        <v>99</v>
      </c>
      <c r="E27" s="252" t="s">
        <v>76</v>
      </c>
      <c r="F27" s="425" t="s">
        <v>92</v>
      </c>
      <c r="G27" s="293"/>
      <c r="H27" s="252"/>
      <c r="I27" s="252" t="s">
        <v>78</v>
      </c>
      <c r="J27" s="289" t="s">
        <v>79</v>
      </c>
      <c r="K27" s="252" t="s">
        <v>78</v>
      </c>
      <c r="L27" s="255" t="s">
        <v>349</v>
      </c>
      <c r="M27" s="256">
        <v>45165</v>
      </c>
      <c r="N27" s="256">
        <v>45169</v>
      </c>
      <c r="O27" s="257"/>
      <c r="P27" s="258"/>
      <c r="Q27" s="258">
        <v>0</v>
      </c>
      <c r="R27" s="258">
        <v>0</v>
      </c>
      <c r="S27" s="278">
        <f t="shared" si="3"/>
        <v>0</v>
      </c>
      <c r="T27" s="252">
        <v>4</v>
      </c>
      <c r="U27" s="258">
        <v>527.75</v>
      </c>
      <c r="V27" s="252"/>
      <c r="W27" s="258">
        <v>263.87</v>
      </c>
      <c r="X27" s="252">
        <v>4</v>
      </c>
      <c r="Y27" s="278">
        <f t="shared" si="4"/>
        <v>2111</v>
      </c>
      <c r="Z27" s="278">
        <f t="shared" si="5"/>
        <v>2111</v>
      </c>
      <c r="AA27" s="252" t="s">
        <v>81</v>
      </c>
      <c r="AB27" s="13"/>
      <c r="AC27" s="13"/>
    </row>
    <row r="28" spans="1:31" ht="28.5" x14ac:dyDescent="0.2">
      <c r="A28" s="273" t="s">
        <v>329</v>
      </c>
      <c r="B28" s="297" t="s">
        <v>330</v>
      </c>
      <c r="C28" s="296" t="s">
        <v>100</v>
      </c>
      <c r="D28" s="252" t="s">
        <v>264</v>
      </c>
      <c r="E28" s="252" t="s">
        <v>76</v>
      </c>
      <c r="F28" s="425" t="s">
        <v>92</v>
      </c>
      <c r="G28" s="293"/>
      <c r="H28" s="252"/>
      <c r="I28" s="252" t="s">
        <v>78</v>
      </c>
      <c r="J28" s="289" t="s">
        <v>79</v>
      </c>
      <c r="K28" s="252" t="s">
        <v>78</v>
      </c>
      <c r="L28" s="255" t="s">
        <v>348</v>
      </c>
      <c r="M28" s="256">
        <v>45165</v>
      </c>
      <c r="N28" s="256">
        <v>45169</v>
      </c>
      <c r="O28" s="257"/>
      <c r="P28" s="258"/>
      <c r="Q28" s="258">
        <v>0</v>
      </c>
      <c r="R28" s="258">
        <v>0</v>
      </c>
      <c r="S28" s="278">
        <f t="shared" si="3"/>
        <v>0</v>
      </c>
      <c r="T28" s="252">
        <v>4</v>
      </c>
      <c r="U28" s="258">
        <v>527.75</v>
      </c>
      <c r="V28" s="252">
        <v>1</v>
      </c>
      <c r="W28" s="258">
        <v>263.87</v>
      </c>
      <c r="X28" s="252">
        <v>4.5</v>
      </c>
      <c r="Y28" s="278">
        <f t="shared" si="4"/>
        <v>2374.87</v>
      </c>
      <c r="Z28" s="278">
        <f t="shared" si="5"/>
        <v>2374.87</v>
      </c>
      <c r="AA28" s="252" t="s">
        <v>81</v>
      </c>
      <c r="AB28" s="13"/>
      <c r="AC28" s="13"/>
    </row>
    <row r="29" spans="1:31" ht="28.5" x14ac:dyDescent="0.2">
      <c r="A29" s="273" t="s">
        <v>329</v>
      </c>
      <c r="B29" s="297" t="s">
        <v>330</v>
      </c>
      <c r="C29" s="436" t="s">
        <v>111</v>
      </c>
      <c r="D29" s="252" t="s">
        <v>112</v>
      </c>
      <c r="E29" s="306" t="s">
        <v>76</v>
      </c>
      <c r="F29" s="425" t="s">
        <v>92</v>
      </c>
      <c r="G29" s="293"/>
      <c r="H29" s="252"/>
      <c r="I29" s="252" t="s">
        <v>78</v>
      </c>
      <c r="J29" s="289" t="s">
        <v>79</v>
      </c>
      <c r="K29" s="252" t="s">
        <v>78</v>
      </c>
      <c r="L29" s="255" t="s">
        <v>257</v>
      </c>
      <c r="M29" s="256">
        <v>45145</v>
      </c>
      <c r="N29" s="256">
        <v>45145</v>
      </c>
      <c r="O29" s="257"/>
      <c r="P29" s="258"/>
      <c r="Q29" s="258">
        <v>0</v>
      </c>
      <c r="R29" s="258">
        <v>0</v>
      </c>
      <c r="S29" s="278">
        <f t="shared" si="3"/>
        <v>0</v>
      </c>
      <c r="T29" s="252">
        <v>0</v>
      </c>
      <c r="U29" s="258">
        <v>0</v>
      </c>
      <c r="V29" s="252">
        <v>1</v>
      </c>
      <c r="W29" s="258">
        <v>263.87</v>
      </c>
      <c r="X29" s="252">
        <v>0.5</v>
      </c>
      <c r="Y29" s="278">
        <f t="shared" si="4"/>
        <v>263.87</v>
      </c>
      <c r="Z29" s="278">
        <v>263.87</v>
      </c>
      <c r="AA29" s="252" t="s">
        <v>81</v>
      </c>
      <c r="AB29" s="13"/>
      <c r="AC29" s="13"/>
    </row>
    <row r="30" spans="1:31" ht="28.5" x14ac:dyDescent="0.2">
      <c r="A30" s="273" t="s">
        <v>329</v>
      </c>
      <c r="B30" s="297" t="s">
        <v>330</v>
      </c>
      <c r="C30" s="436" t="s">
        <v>107</v>
      </c>
      <c r="D30" s="252" t="s">
        <v>108</v>
      </c>
      <c r="E30" s="306" t="s">
        <v>76</v>
      </c>
      <c r="F30" s="425" t="s">
        <v>92</v>
      </c>
      <c r="G30" s="293"/>
      <c r="H30" s="252"/>
      <c r="I30" s="252" t="s">
        <v>78</v>
      </c>
      <c r="J30" s="289" t="s">
        <v>79</v>
      </c>
      <c r="K30" s="252" t="s">
        <v>78</v>
      </c>
      <c r="L30" s="255" t="s">
        <v>257</v>
      </c>
      <c r="M30" s="256">
        <v>45145</v>
      </c>
      <c r="N30" s="256">
        <v>45145</v>
      </c>
      <c r="O30" s="257"/>
      <c r="P30" s="258"/>
      <c r="Q30" s="258">
        <v>0</v>
      </c>
      <c r="R30" s="258">
        <v>0</v>
      </c>
      <c r="S30" s="278">
        <f t="shared" si="3"/>
        <v>0</v>
      </c>
      <c r="T30" s="252">
        <v>0</v>
      </c>
      <c r="U30" s="258">
        <v>0</v>
      </c>
      <c r="V30" s="252">
        <v>1</v>
      </c>
      <c r="W30" s="258">
        <v>263.87</v>
      </c>
      <c r="X30" s="252">
        <v>0.5</v>
      </c>
      <c r="Y30" s="278">
        <f t="shared" si="4"/>
        <v>263.87</v>
      </c>
      <c r="Z30" s="278">
        <v>263.87</v>
      </c>
      <c r="AA30" s="252" t="s">
        <v>81</v>
      </c>
      <c r="AB30" s="13"/>
      <c r="AC30" s="13"/>
    </row>
    <row r="31" spans="1:31" ht="28.5" x14ac:dyDescent="0.2">
      <c r="A31" s="273" t="s">
        <v>329</v>
      </c>
      <c r="B31" s="297" t="s">
        <v>330</v>
      </c>
      <c r="C31" s="393" t="s">
        <v>305</v>
      </c>
      <c r="D31" s="252" t="s">
        <v>350</v>
      </c>
      <c r="E31" s="306" t="s">
        <v>76</v>
      </c>
      <c r="F31" s="425" t="s">
        <v>92</v>
      </c>
      <c r="G31" s="293"/>
      <c r="H31" s="252"/>
      <c r="I31" s="252" t="s">
        <v>78</v>
      </c>
      <c r="J31" s="289" t="s">
        <v>79</v>
      </c>
      <c r="K31" s="252" t="s">
        <v>78</v>
      </c>
      <c r="L31" s="255" t="s">
        <v>351</v>
      </c>
      <c r="M31" s="349">
        <v>45146</v>
      </c>
      <c r="N31" s="349">
        <v>45147</v>
      </c>
      <c r="O31" s="350"/>
      <c r="P31" s="351"/>
      <c r="Q31" s="258">
        <v>0</v>
      </c>
      <c r="R31" s="258">
        <v>0</v>
      </c>
      <c r="S31" s="278">
        <f>Q31+R31</f>
        <v>0</v>
      </c>
      <c r="T31" s="252">
        <v>1</v>
      </c>
      <c r="U31" s="258">
        <v>527.75</v>
      </c>
      <c r="V31" s="252">
        <v>0</v>
      </c>
      <c r="W31" s="258">
        <v>263.87</v>
      </c>
      <c r="X31" s="252">
        <v>1</v>
      </c>
      <c r="Y31" s="278">
        <f>(T31*U31)+(V31*W31)</f>
        <v>527.75</v>
      </c>
      <c r="Z31" s="278">
        <f>S31+Y31</f>
        <v>527.75</v>
      </c>
      <c r="AA31" s="252" t="s">
        <v>81</v>
      </c>
      <c r="AB31" s="13"/>
      <c r="AC31" s="13"/>
    </row>
    <row r="32" spans="1:31" ht="28.5" x14ac:dyDescent="0.2">
      <c r="A32" s="273" t="s">
        <v>329</v>
      </c>
      <c r="B32" s="297" t="s">
        <v>330</v>
      </c>
      <c r="C32" s="393" t="s">
        <v>102</v>
      </c>
      <c r="D32" s="252" t="s">
        <v>103</v>
      </c>
      <c r="E32" s="306" t="s">
        <v>76</v>
      </c>
      <c r="F32" s="425" t="s">
        <v>92</v>
      </c>
      <c r="G32" s="293"/>
      <c r="H32" s="252"/>
      <c r="I32" s="252" t="s">
        <v>78</v>
      </c>
      <c r="J32" s="289" t="s">
        <v>79</v>
      </c>
      <c r="K32" s="252" t="s">
        <v>78</v>
      </c>
      <c r="L32" s="255" t="s">
        <v>129</v>
      </c>
      <c r="M32" s="256">
        <v>45147</v>
      </c>
      <c r="N32" s="256">
        <v>45147</v>
      </c>
      <c r="O32" s="257"/>
      <c r="P32" s="258"/>
      <c r="Q32" s="258">
        <v>0</v>
      </c>
      <c r="R32" s="258">
        <v>0</v>
      </c>
      <c r="S32" s="278">
        <f t="shared" ref="S32:S37" si="6">Q32+R32</f>
        <v>0</v>
      </c>
      <c r="T32" s="252">
        <v>0</v>
      </c>
      <c r="U32" s="258">
        <v>0</v>
      </c>
      <c r="V32" s="252">
        <v>1</v>
      </c>
      <c r="W32" s="258">
        <v>263.87</v>
      </c>
      <c r="X32" s="252">
        <v>0.5</v>
      </c>
      <c r="Y32" s="278">
        <f t="shared" ref="Y32:Y35" si="7">(T32*U32)+(V32*W32)</f>
        <v>263.87</v>
      </c>
      <c r="Z32" s="278">
        <v>263.87</v>
      </c>
      <c r="AA32" s="252" t="s">
        <v>81</v>
      </c>
      <c r="AB32" s="13"/>
      <c r="AC32" s="13"/>
    </row>
    <row r="33" spans="1:29" ht="28.5" x14ac:dyDescent="0.2">
      <c r="A33" s="273" t="s">
        <v>329</v>
      </c>
      <c r="B33" s="297" t="s">
        <v>330</v>
      </c>
      <c r="C33" s="393" t="s">
        <v>105</v>
      </c>
      <c r="D33" s="252" t="s">
        <v>106</v>
      </c>
      <c r="E33" s="306" t="s">
        <v>76</v>
      </c>
      <c r="F33" s="425" t="s">
        <v>92</v>
      </c>
      <c r="G33" s="293"/>
      <c r="H33" s="252"/>
      <c r="I33" s="252" t="s">
        <v>78</v>
      </c>
      <c r="J33" s="289" t="s">
        <v>79</v>
      </c>
      <c r="K33" s="252" t="s">
        <v>78</v>
      </c>
      <c r="L33" s="255" t="s">
        <v>129</v>
      </c>
      <c r="M33" s="256">
        <v>45147</v>
      </c>
      <c r="N33" s="256">
        <v>45147</v>
      </c>
      <c r="O33" s="257"/>
      <c r="P33" s="258"/>
      <c r="Q33" s="258">
        <v>0</v>
      </c>
      <c r="R33" s="258">
        <v>0</v>
      </c>
      <c r="S33" s="278">
        <f t="shared" si="6"/>
        <v>0</v>
      </c>
      <c r="T33" s="252">
        <v>0</v>
      </c>
      <c r="U33" s="258">
        <v>0</v>
      </c>
      <c r="V33" s="252">
        <v>1</v>
      </c>
      <c r="W33" s="258">
        <v>263.87</v>
      </c>
      <c r="X33" s="252">
        <v>0.5</v>
      </c>
      <c r="Y33" s="278">
        <f t="shared" si="7"/>
        <v>263.87</v>
      </c>
      <c r="Z33" s="278">
        <v>264.87</v>
      </c>
      <c r="AA33" s="252" t="s">
        <v>81</v>
      </c>
      <c r="AB33" s="13"/>
      <c r="AC33" s="13"/>
    </row>
    <row r="34" spans="1:29" ht="28.5" x14ac:dyDescent="0.2">
      <c r="A34" s="273" t="s">
        <v>329</v>
      </c>
      <c r="B34" s="297" t="s">
        <v>330</v>
      </c>
      <c r="C34" s="436" t="s">
        <v>123</v>
      </c>
      <c r="D34" s="281" t="s">
        <v>124</v>
      </c>
      <c r="E34" s="306" t="s">
        <v>76</v>
      </c>
      <c r="F34" s="425" t="s">
        <v>92</v>
      </c>
      <c r="G34" s="293"/>
      <c r="H34" s="252"/>
      <c r="I34" s="252" t="s">
        <v>78</v>
      </c>
      <c r="J34" s="289" t="s">
        <v>79</v>
      </c>
      <c r="K34" s="252" t="s">
        <v>78</v>
      </c>
      <c r="L34" s="255" t="s">
        <v>319</v>
      </c>
      <c r="M34" s="256">
        <v>45155</v>
      </c>
      <c r="N34" s="256">
        <v>45155</v>
      </c>
      <c r="O34" s="350"/>
      <c r="P34" s="351"/>
      <c r="Q34" s="258">
        <v>0</v>
      </c>
      <c r="R34" s="258">
        <v>0</v>
      </c>
      <c r="S34" s="278">
        <f t="shared" si="6"/>
        <v>0</v>
      </c>
      <c r="T34" s="252">
        <v>0</v>
      </c>
      <c r="U34" s="258">
        <v>0</v>
      </c>
      <c r="V34" s="252">
        <v>1</v>
      </c>
      <c r="W34" s="258">
        <v>263.87</v>
      </c>
      <c r="X34" s="252">
        <v>0.5</v>
      </c>
      <c r="Y34" s="278">
        <f t="shared" si="7"/>
        <v>263.87</v>
      </c>
      <c r="Z34" s="278">
        <f t="shared" ref="Z34:Z35" si="8">S34+Y34</f>
        <v>263.87</v>
      </c>
      <c r="AA34" s="252" t="s">
        <v>81</v>
      </c>
      <c r="AB34" s="13"/>
      <c r="AC34" s="13"/>
    </row>
    <row r="35" spans="1:29" ht="28.5" x14ac:dyDescent="0.2">
      <c r="A35" s="273" t="s">
        <v>329</v>
      </c>
      <c r="B35" s="297" t="s">
        <v>330</v>
      </c>
      <c r="C35" s="436" t="s">
        <v>151</v>
      </c>
      <c r="D35" s="281" t="s">
        <v>152</v>
      </c>
      <c r="E35" s="306" t="s">
        <v>76</v>
      </c>
      <c r="F35" s="425" t="s">
        <v>92</v>
      </c>
      <c r="G35" s="293"/>
      <c r="H35" s="252"/>
      <c r="I35" s="252" t="s">
        <v>78</v>
      </c>
      <c r="J35" s="289" t="s">
        <v>79</v>
      </c>
      <c r="K35" s="252" t="s">
        <v>78</v>
      </c>
      <c r="L35" s="255" t="s">
        <v>319</v>
      </c>
      <c r="M35" s="256">
        <v>45155</v>
      </c>
      <c r="N35" s="256">
        <v>45155</v>
      </c>
      <c r="O35" s="350"/>
      <c r="P35" s="351"/>
      <c r="Q35" s="258">
        <v>0</v>
      </c>
      <c r="R35" s="258">
        <v>0</v>
      </c>
      <c r="S35" s="278">
        <f t="shared" si="6"/>
        <v>0</v>
      </c>
      <c r="T35" s="252">
        <v>0</v>
      </c>
      <c r="U35" s="258">
        <v>0</v>
      </c>
      <c r="V35" s="252">
        <v>1</v>
      </c>
      <c r="W35" s="258">
        <v>263.87</v>
      </c>
      <c r="X35" s="252">
        <v>0.5</v>
      </c>
      <c r="Y35" s="278">
        <f t="shared" si="7"/>
        <v>263.87</v>
      </c>
      <c r="Z35" s="278">
        <f t="shared" si="8"/>
        <v>263.87</v>
      </c>
      <c r="AA35" s="252" t="s">
        <v>81</v>
      </c>
      <c r="AB35" s="13"/>
      <c r="AC35" s="13"/>
    </row>
    <row r="36" spans="1:29" ht="28.5" x14ac:dyDescent="0.2">
      <c r="A36" s="273" t="s">
        <v>329</v>
      </c>
      <c r="B36" s="297" t="s">
        <v>330</v>
      </c>
      <c r="C36" s="393" t="s">
        <v>197</v>
      </c>
      <c r="D36" s="252" t="s">
        <v>198</v>
      </c>
      <c r="E36" s="306" t="s">
        <v>76</v>
      </c>
      <c r="F36" s="425" t="s">
        <v>92</v>
      </c>
      <c r="G36" s="293"/>
      <c r="H36" s="252"/>
      <c r="I36" s="252" t="s">
        <v>78</v>
      </c>
      <c r="J36" s="289" t="s">
        <v>79</v>
      </c>
      <c r="K36" s="252" t="s">
        <v>78</v>
      </c>
      <c r="L36" s="255" t="s">
        <v>250</v>
      </c>
      <c r="M36" s="256">
        <v>45154</v>
      </c>
      <c r="N36" s="256" t="s">
        <v>352</v>
      </c>
      <c r="O36" s="350"/>
      <c r="P36" s="351"/>
      <c r="Q36" s="258">
        <v>0</v>
      </c>
      <c r="R36" s="258">
        <v>0</v>
      </c>
      <c r="S36" s="278">
        <f t="shared" si="6"/>
        <v>0</v>
      </c>
      <c r="T36" s="252">
        <v>1</v>
      </c>
      <c r="U36" s="258">
        <v>527.75</v>
      </c>
      <c r="V36" s="252">
        <v>1</v>
      </c>
      <c r="W36" s="258">
        <v>263.87</v>
      </c>
      <c r="X36" s="252">
        <v>1.5</v>
      </c>
      <c r="Y36" s="278">
        <f>SUM(U36+W36)</f>
        <v>791.62</v>
      </c>
      <c r="Z36" s="278">
        <v>791.62</v>
      </c>
      <c r="AA36" s="252" t="s">
        <v>81</v>
      </c>
      <c r="AB36" s="13"/>
      <c r="AC36" s="13"/>
    </row>
    <row r="37" spans="1:29" ht="28.5" x14ac:dyDescent="0.2">
      <c r="A37" s="273" t="s">
        <v>329</v>
      </c>
      <c r="B37" s="297" t="s">
        <v>330</v>
      </c>
      <c r="C37" s="436" t="s">
        <v>203</v>
      </c>
      <c r="D37" s="281" t="s">
        <v>353</v>
      </c>
      <c r="E37" s="306" t="s">
        <v>76</v>
      </c>
      <c r="F37" s="425" t="s">
        <v>92</v>
      </c>
      <c r="G37" s="293"/>
      <c r="H37" s="252"/>
      <c r="I37" s="252" t="s">
        <v>78</v>
      </c>
      <c r="J37" s="289" t="s">
        <v>79</v>
      </c>
      <c r="K37" s="252" t="s">
        <v>78</v>
      </c>
      <c r="L37" s="255" t="s">
        <v>250</v>
      </c>
      <c r="M37" s="395">
        <v>45155</v>
      </c>
      <c r="N37" s="395" t="s">
        <v>354</v>
      </c>
      <c r="O37" s="350"/>
      <c r="P37" s="351"/>
      <c r="Q37" s="258">
        <v>0</v>
      </c>
      <c r="R37" s="258">
        <v>0</v>
      </c>
      <c r="S37" s="278">
        <f t="shared" si="6"/>
        <v>0</v>
      </c>
      <c r="T37" s="252">
        <v>1</v>
      </c>
      <c r="U37" s="258">
        <v>527.75</v>
      </c>
      <c r="V37" s="252">
        <v>1</v>
      </c>
      <c r="W37" s="258">
        <v>263.87</v>
      </c>
      <c r="X37" s="252">
        <v>1.5</v>
      </c>
      <c r="Y37" s="278">
        <f>SUM(U37+W37)</f>
        <v>791.62</v>
      </c>
      <c r="Z37" s="278">
        <v>791.62</v>
      </c>
      <c r="AA37" s="252" t="s">
        <v>81</v>
      </c>
      <c r="AB37" s="13"/>
      <c r="AC37" s="13"/>
    </row>
    <row r="38" spans="1:29" ht="28.5" x14ac:dyDescent="0.2">
      <c r="A38" s="273" t="s">
        <v>329</v>
      </c>
      <c r="B38" s="297" t="s">
        <v>330</v>
      </c>
      <c r="C38" s="436" t="s">
        <v>281</v>
      </c>
      <c r="D38" s="300" t="s">
        <v>89</v>
      </c>
      <c r="E38" s="354" t="s">
        <v>76</v>
      </c>
      <c r="F38" s="425" t="s">
        <v>92</v>
      </c>
      <c r="G38" s="293"/>
      <c r="H38" s="252"/>
      <c r="I38" s="252" t="s">
        <v>78</v>
      </c>
      <c r="J38" s="289" t="s">
        <v>79</v>
      </c>
      <c r="K38" s="252" t="s">
        <v>78</v>
      </c>
      <c r="L38" s="437" t="s">
        <v>355</v>
      </c>
      <c r="M38" s="438">
        <v>45167</v>
      </c>
      <c r="N38" s="438">
        <v>45169</v>
      </c>
      <c r="O38" s="439"/>
      <c r="P38" s="258"/>
      <c r="Q38" s="258">
        <v>0</v>
      </c>
      <c r="R38" s="258">
        <v>0</v>
      </c>
      <c r="S38" s="278">
        <f t="shared" si="3"/>
        <v>0</v>
      </c>
      <c r="T38" s="252">
        <v>2</v>
      </c>
      <c r="U38" s="258">
        <v>527.75</v>
      </c>
      <c r="V38" s="252">
        <v>1</v>
      </c>
      <c r="W38" s="258">
        <v>263.87</v>
      </c>
      <c r="X38" s="440">
        <v>2.5</v>
      </c>
      <c r="Y38" s="278">
        <f t="shared" si="4"/>
        <v>1319.37</v>
      </c>
      <c r="Z38" s="278">
        <f t="shared" ref="Z38:Z84" si="9">S38+Y38</f>
        <v>1319.37</v>
      </c>
      <c r="AA38" s="252" t="s">
        <v>81</v>
      </c>
      <c r="AB38" s="13"/>
      <c r="AC38" s="13"/>
    </row>
    <row r="39" spans="1:29" ht="28.5" x14ac:dyDescent="0.2">
      <c r="A39" s="273" t="s">
        <v>329</v>
      </c>
      <c r="B39" s="297" t="s">
        <v>330</v>
      </c>
      <c r="C39" s="441" t="s">
        <v>82</v>
      </c>
      <c r="D39" s="442" t="s">
        <v>83</v>
      </c>
      <c r="E39" s="248" t="s">
        <v>76</v>
      </c>
      <c r="F39" s="425" t="s">
        <v>92</v>
      </c>
      <c r="G39" s="344"/>
      <c r="H39" s="252"/>
      <c r="I39" s="252" t="s">
        <v>78</v>
      </c>
      <c r="J39" s="289" t="s">
        <v>79</v>
      </c>
      <c r="K39" s="252" t="s">
        <v>78</v>
      </c>
      <c r="L39" s="437" t="s">
        <v>276</v>
      </c>
      <c r="M39" s="438">
        <v>45111</v>
      </c>
      <c r="N39" s="438">
        <v>45113</v>
      </c>
      <c r="O39" s="439"/>
      <c r="P39" s="258"/>
      <c r="Q39" s="258">
        <v>0</v>
      </c>
      <c r="R39" s="258">
        <v>0</v>
      </c>
      <c r="S39" s="278">
        <f t="shared" ref="S39:S48" si="10">Q39+R39</f>
        <v>0</v>
      </c>
      <c r="T39" s="252">
        <v>2</v>
      </c>
      <c r="U39" s="258">
        <v>527.75</v>
      </c>
      <c r="V39" s="252">
        <v>1</v>
      </c>
      <c r="W39" s="258">
        <v>263.87</v>
      </c>
      <c r="X39" s="440">
        <v>2.5</v>
      </c>
      <c r="Y39" s="278">
        <f t="shared" ref="Y39:Y41" si="11">(T39*U39)+(V39*W39)</f>
        <v>1319.37</v>
      </c>
      <c r="Z39" s="278">
        <f t="shared" ref="Z39:Z41" si="12">S39+Y39</f>
        <v>1319.37</v>
      </c>
      <c r="AA39" s="252" t="s">
        <v>81</v>
      </c>
      <c r="AB39" s="13"/>
      <c r="AC39" s="13"/>
    </row>
    <row r="40" spans="1:29" ht="28.5" x14ac:dyDescent="0.2">
      <c r="A40" s="273" t="s">
        <v>329</v>
      </c>
      <c r="B40" s="297" t="s">
        <v>330</v>
      </c>
      <c r="C40" s="436" t="s">
        <v>281</v>
      </c>
      <c r="D40" s="353" t="s">
        <v>89</v>
      </c>
      <c r="E40" s="248" t="s">
        <v>76</v>
      </c>
      <c r="F40" s="425" t="s">
        <v>92</v>
      </c>
      <c r="G40" s="443"/>
      <c r="H40" s="281"/>
      <c r="I40" s="252" t="s">
        <v>78</v>
      </c>
      <c r="J40" s="289" t="s">
        <v>79</v>
      </c>
      <c r="K40" s="252" t="s">
        <v>78</v>
      </c>
      <c r="L40" s="437" t="s">
        <v>276</v>
      </c>
      <c r="M40" s="438">
        <v>45111</v>
      </c>
      <c r="N40" s="438">
        <v>45113</v>
      </c>
      <c r="O40" s="439"/>
      <c r="P40" s="258"/>
      <c r="Q40" s="258">
        <v>0</v>
      </c>
      <c r="R40" s="258">
        <v>0</v>
      </c>
      <c r="S40" s="278">
        <f t="shared" si="10"/>
        <v>0</v>
      </c>
      <c r="T40" s="252">
        <v>2</v>
      </c>
      <c r="U40" s="258">
        <v>527.75</v>
      </c>
      <c r="V40" s="252">
        <v>1</v>
      </c>
      <c r="W40" s="258">
        <v>263.87</v>
      </c>
      <c r="X40" s="440">
        <v>2.5</v>
      </c>
      <c r="Y40" s="278">
        <f t="shared" si="11"/>
        <v>1319.37</v>
      </c>
      <c r="Z40" s="278">
        <f t="shared" si="12"/>
        <v>1319.37</v>
      </c>
      <c r="AA40" s="252" t="s">
        <v>81</v>
      </c>
      <c r="AB40" s="13"/>
      <c r="AC40" s="13"/>
    </row>
    <row r="41" spans="1:29" ht="28.5" x14ac:dyDescent="0.2">
      <c r="A41" s="273" t="s">
        <v>329</v>
      </c>
      <c r="B41" s="297" t="s">
        <v>330</v>
      </c>
      <c r="C41" s="444" t="s">
        <v>176</v>
      </c>
      <c r="D41" s="281" t="s">
        <v>177</v>
      </c>
      <c r="E41" s="306" t="s">
        <v>76</v>
      </c>
      <c r="F41" s="425" t="s">
        <v>92</v>
      </c>
      <c r="G41" s="443"/>
      <c r="H41" s="281"/>
      <c r="I41" s="252" t="s">
        <v>78</v>
      </c>
      <c r="J41" s="289" t="s">
        <v>79</v>
      </c>
      <c r="K41" s="252" t="s">
        <v>78</v>
      </c>
      <c r="L41" s="437" t="s">
        <v>129</v>
      </c>
      <c r="M41" s="438">
        <v>45131</v>
      </c>
      <c r="N41" s="438">
        <v>45132</v>
      </c>
      <c r="O41" s="439"/>
      <c r="P41" s="258"/>
      <c r="Q41" s="258">
        <v>0</v>
      </c>
      <c r="R41" s="258">
        <v>0</v>
      </c>
      <c r="S41" s="278">
        <f t="shared" si="10"/>
        <v>0</v>
      </c>
      <c r="T41" s="252">
        <v>1</v>
      </c>
      <c r="U41" s="258">
        <v>527.75</v>
      </c>
      <c r="V41" s="252">
        <v>1</v>
      </c>
      <c r="W41" s="258">
        <v>263.87</v>
      </c>
      <c r="X41" s="440">
        <v>1.5</v>
      </c>
      <c r="Y41" s="278">
        <f t="shared" si="11"/>
        <v>791.62</v>
      </c>
      <c r="Z41" s="278">
        <f t="shared" si="12"/>
        <v>791.62</v>
      </c>
      <c r="AA41" s="252" t="s">
        <v>81</v>
      </c>
      <c r="AB41" s="13"/>
      <c r="AC41" s="13"/>
    </row>
    <row r="42" spans="1:29" ht="28.5" x14ac:dyDescent="0.2">
      <c r="A42" s="273" t="s">
        <v>329</v>
      </c>
      <c r="B42" s="297" t="s">
        <v>330</v>
      </c>
      <c r="C42" s="444" t="s">
        <v>180</v>
      </c>
      <c r="D42" s="281" t="s">
        <v>346</v>
      </c>
      <c r="E42" s="347" t="s">
        <v>76</v>
      </c>
      <c r="F42" s="425" t="s">
        <v>92</v>
      </c>
      <c r="G42" s="443"/>
      <c r="H42" s="281"/>
      <c r="I42" s="252" t="s">
        <v>78</v>
      </c>
      <c r="J42" s="289" t="s">
        <v>79</v>
      </c>
      <c r="K42" s="252" t="s">
        <v>78</v>
      </c>
      <c r="L42" s="437" t="s">
        <v>129</v>
      </c>
      <c r="M42" s="438">
        <v>45131</v>
      </c>
      <c r="N42" s="438">
        <v>45132</v>
      </c>
      <c r="O42" s="445"/>
      <c r="P42" s="351"/>
      <c r="Q42" s="258">
        <v>0</v>
      </c>
      <c r="R42" s="258">
        <v>0</v>
      </c>
      <c r="S42" s="278">
        <f t="shared" si="10"/>
        <v>0</v>
      </c>
      <c r="T42" s="252">
        <v>1</v>
      </c>
      <c r="U42" s="258">
        <v>527.75</v>
      </c>
      <c r="V42" s="252">
        <v>1</v>
      </c>
      <c r="W42" s="258">
        <v>263.87</v>
      </c>
      <c r="X42" s="252">
        <v>1.5</v>
      </c>
      <c r="Y42" s="278">
        <f t="shared" si="4"/>
        <v>791.62</v>
      </c>
      <c r="Z42" s="278">
        <f t="shared" si="9"/>
        <v>791.62</v>
      </c>
      <c r="AA42" s="252" t="s">
        <v>81</v>
      </c>
      <c r="AB42" s="13"/>
      <c r="AC42" s="13"/>
    </row>
    <row r="43" spans="1:29" ht="28.5" x14ac:dyDescent="0.2">
      <c r="A43" s="273" t="s">
        <v>329</v>
      </c>
      <c r="B43" s="252" t="s">
        <v>424</v>
      </c>
      <c r="C43" s="393" t="s">
        <v>385</v>
      </c>
      <c r="D43" s="252">
        <v>1878760</v>
      </c>
      <c r="E43" s="252" t="s">
        <v>386</v>
      </c>
      <c r="F43" s="252" t="s">
        <v>6</v>
      </c>
      <c r="G43" s="293" t="s">
        <v>475</v>
      </c>
      <c r="H43" s="252" t="s">
        <v>372</v>
      </c>
      <c r="I43" s="252" t="s">
        <v>78</v>
      </c>
      <c r="J43" s="289" t="s">
        <v>79</v>
      </c>
      <c r="K43" s="252" t="s">
        <v>78</v>
      </c>
      <c r="L43" s="255" t="s">
        <v>335</v>
      </c>
      <c r="M43" s="256"/>
      <c r="N43" s="256"/>
      <c r="O43" s="257"/>
      <c r="P43" s="258"/>
      <c r="Q43" s="258">
        <v>0</v>
      </c>
      <c r="R43" s="258">
        <v>0</v>
      </c>
      <c r="S43" s="278">
        <f t="shared" si="10"/>
        <v>0</v>
      </c>
      <c r="T43" s="252">
        <v>0</v>
      </c>
      <c r="U43" s="258">
        <v>0</v>
      </c>
      <c r="V43" s="252">
        <v>7</v>
      </c>
      <c r="W43" s="258">
        <v>263.87</v>
      </c>
      <c r="X43" s="392">
        <v>1847.09</v>
      </c>
      <c r="Y43" s="278">
        <f t="shared" si="4"/>
        <v>1847.0900000000001</v>
      </c>
      <c r="Z43" s="278">
        <f t="shared" si="9"/>
        <v>1847.0900000000001</v>
      </c>
      <c r="AA43" s="252" t="s">
        <v>81</v>
      </c>
      <c r="AB43" s="13"/>
      <c r="AC43" s="13"/>
    </row>
    <row r="44" spans="1:29" ht="28.5" x14ac:dyDescent="0.2">
      <c r="A44" s="273" t="s">
        <v>329</v>
      </c>
      <c r="B44" s="252" t="s">
        <v>424</v>
      </c>
      <c r="C44" s="393" t="s">
        <v>429</v>
      </c>
      <c r="D44" s="252">
        <v>1780522</v>
      </c>
      <c r="E44" s="252" t="s">
        <v>369</v>
      </c>
      <c r="F44" s="252" t="s">
        <v>6</v>
      </c>
      <c r="G44" s="293" t="s">
        <v>475</v>
      </c>
      <c r="H44" s="252" t="s">
        <v>372</v>
      </c>
      <c r="I44" s="252" t="s">
        <v>78</v>
      </c>
      <c r="J44" s="289" t="s">
        <v>79</v>
      </c>
      <c r="K44" s="252" t="s">
        <v>78</v>
      </c>
      <c r="L44" s="255" t="s">
        <v>335</v>
      </c>
      <c r="M44" s="256"/>
      <c r="N44" s="256"/>
      <c r="O44" s="257"/>
      <c r="P44" s="258"/>
      <c r="Q44" s="258">
        <v>0</v>
      </c>
      <c r="R44" s="258">
        <v>0</v>
      </c>
      <c r="S44" s="278">
        <f t="shared" si="10"/>
        <v>0</v>
      </c>
      <c r="T44" s="252">
        <v>0</v>
      </c>
      <c r="U44" s="258">
        <v>0</v>
      </c>
      <c r="V44" s="252">
        <v>7</v>
      </c>
      <c r="W44" s="258">
        <v>263.87</v>
      </c>
      <c r="X44" s="392">
        <v>1847.09</v>
      </c>
      <c r="Y44" s="278">
        <f t="shared" si="4"/>
        <v>1847.0900000000001</v>
      </c>
      <c r="Z44" s="278">
        <f t="shared" si="9"/>
        <v>1847.0900000000001</v>
      </c>
      <c r="AA44" s="252" t="s">
        <v>81</v>
      </c>
      <c r="AB44" s="13"/>
      <c r="AC44" s="13"/>
    </row>
    <row r="45" spans="1:29" ht="28.5" x14ac:dyDescent="0.2">
      <c r="A45" s="273" t="s">
        <v>329</v>
      </c>
      <c r="B45" s="252" t="s">
        <v>424</v>
      </c>
      <c r="C45" s="393" t="s">
        <v>460</v>
      </c>
      <c r="D45" s="252">
        <v>3400794</v>
      </c>
      <c r="E45" s="252" t="s">
        <v>369</v>
      </c>
      <c r="F45" s="252" t="s">
        <v>6</v>
      </c>
      <c r="G45" s="293" t="s">
        <v>475</v>
      </c>
      <c r="H45" s="252" t="s">
        <v>372</v>
      </c>
      <c r="I45" s="252" t="s">
        <v>78</v>
      </c>
      <c r="J45" s="289" t="s">
        <v>79</v>
      </c>
      <c r="K45" s="252" t="s">
        <v>78</v>
      </c>
      <c r="L45" s="255" t="s">
        <v>335</v>
      </c>
      <c r="M45" s="256"/>
      <c r="N45" s="256"/>
      <c r="O45" s="257"/>
      <c r="P45" s="258"/>
      <c r="Q45" s="258">
        <v>0</v>
      </c>
      <c r="R45" s="258">
        <v>0</v>
      </c>
      <c r="S45" s="278">
        <f t="shared" si="10"/>
        <v>0</v>
      </c>
      <c r="T45" s="252">
        <v>0</v>
      </c>
      <c r="U45" s="258">
        <v>0</v>
      </c>
      <c r="V45" s="252">
        <v>7</v>
      </c>
      <c r="W45" s="258">
        <v>263.87</v>
      </c>
      <c r="X45" s="392">
        <v>1847.09</v>
      </c>
      <c r="Y45" s="278">
        <f t="shared" si="4"/>
        <v>1847.0900000000001</v>
      </c>
      <c r="Z45" s="278">
        <f t="shared" si="9"/>
        <v>1847.0900000000001</v>
      </c>
      <c r="AA45" s="252" t="s">
        <v>81</v>
      </c>
      <c r="AB45" s="13"/>
      <c r="AC45" s="13"/>
    </row>
    <row r="46" spans="1:29" ht="28.5" x14ac:dyDescent="0.2">
      <c r="A46" s="273" t="s">
        <v>329</v>
      </c>
      <c r="B46" s="252" t="s">
        <v>424</v>
      </c>
      <c r="C46" s="393" t="s">
        <v>480</v>
      </c>
      <c r="D46" s="252">
        <v>1877305</v>
      </c>
      <c r="E46" s="252" t="s">
        <v>369</v>
      </c>
      <c r="F46" s="252" t="s">
        <v>6</v>
      </c>
      <c r="G46" s="293" t="s">
        <v>475</v>
      </c>
      <c r="H46" s="252" t="s">
        <v>372</v>
      </c>
      <c r="I46" s="252" t="s">
        <v>78</v>
      </c>
      <c r="J46" s="289" t="s">
        <v>79</v>
      </c>
      <c r="K46" s="252" t="s">
        <v>78</v>
      </c>
      <c r="L46" s="255" t="s">
        <v>335</v>
      </c>
      <c r="M46" s="256"/>
      <c r="N46" s="256"/>
      <c r="O46" s="257"/>
      <c r="P46" s="258"/>
      <c r="Q46" s="258">
        <v>0</v>
      </c>
      <c r="R46" s="258">
        <v>0</v>
      </c>
      <c r="S46" s="278">
        <f t="shared" si="10"/>
        <v>0</v>
      </c>
      <c r="T46" s="252">
        <v>0</v>
      </c>
      <c r="U46" s="258">
        <v>0</v>
      </c>
      <c r="V46" s="252">
        <v>7</v>
      </c>
      <c r="W46" s="258">
        <v>263.87</v>
      </c>
      <c r="X46" s="392">
        <v>1847.09</v>
      </c>
      <c r="Y46" s="278">
        <f t="shared" si="4"/>
        <v>1847.0900000000001</v>
      </c>
      <c r="Z46" s="278">
        <f t="shared" si="9"/>
        <v>1847.0900000000001</v>
      </c>
      <c r="AA46" s="252" t="s">
        <v>81</v>
      </c>
      <c r="AB46" s="13"/>
      <c r="AC46" s="13"/>
    </row>
    <row r="47" spans="1:29" ht="28.5" x14ac:dyDescent="0.2">
      <c r="A47" s="273" t="s">
        <v>329</v>
      </c>
      <c r="B47" s="252" t="s">
        <v>424</v>
      </c>
      <c r="C47" s="393" t="s">
        <v>381</v>
      </c>
      <c r="D47" s="252">
        <v>1877321</v>
      </c>
      <c r="E47" s="252" t="s">
        <v>369</v>
      </c>
      <c r="F47" s="252" t="s">
        <v>6</v>
      </c>
      <c r="G47" s="293" t="s">
        <v>475</v>
      </c>
      <c r="H47" s="252" t="s">
        <v>372</v>
      </c>
      <c r="I47" s="252" t="s">
        <v>78</v>
      </c>
      <c r="J47" s="289" t="s">
        <v>79</v>
      </c>
      <c r="K47" s="252" t="s">
        <v>78</v>
      </c>
      <c r="L47" s="255" t="s">
        <v>335</v>
      </c>
      <c r="M47" s="256"/>
      <c r="N47" s="256"/>
      <c r="O47" s="257"/>
      <c r="P47" s="258"/>
      <c r="Q47" s="258">
        <v>0</v>
      </c>
      <c r="R47" s="258">
        <v>0</v>
      </c>
      <c r="S47" s="278">
        <f t="shared" si="10"/>
        <v>0</v>
      </c>
      <c r="T47" s="252">
        <v>0</v>
      </c>
      <c r="U47" s="258">
        <v>0</v>
      </c>
      <c r="V47" s="252">
        <v>7</v>
      </c>
      <c r="W47" s="258">
        <v>263.87</v>
      </c>
      <c r="X47" s="392">
        <v>1847.09</v>
      </c>
      <c r="Y47" s="278">
        <f t="shared" si="4"/>
        <v>1847.0900000000001</v>
      </c>
      <c r="Z47" s="278">
        <f t="shared" si="9"/>
        <v>1847.0900000000001</v>
      </c>
      <c r="AA47" s="252" t="s">
        <v>81</v>
      </c>
      <c r="AB47" s="13"/>
      <c r="AC47" s="13"/>
    </row>
    <row r="48" spans="1:29" ht="28.5" x14ac:dyDescent="0.2">
      <c r="A48" s="273" t="s">
        <v>329</v>
      </c>
      <c r="B48" s="252" t="s">
        <v>424</v>
      </c>
      <c r="C48" s="393" t="s">
        <v>380</v>
      </c>
      <c r="D48" s="252">
        <v>1711024</v>
      </c>
      <c r="E48" s="252" t="s">
        <v>369</v>
      </c>
      <c r="F48" s="252" t="s">
        <v>6</v>
      </c>
      <c r="G48" s="293" t="s">
        <v>475</v>
      </c>
      <c r="H48" s="252" t="s">
        <v>372</v>
      </c>
      <c r="I48" s="252" t="s">
        <v>78</v>
      </c>
      <c r="J48" s="289" t="s">
        <v>79</v>
      </c>
      <c r="K48" s="252" t="s">
        <v>78</v>
      </c>
      <c r="L48" s="255" t="s">
        <v>335</v>
      </c>
      <c r="M48" s="256"/>
      <c r="N48" s="256"/>
      <c r="O48" s="257"/>
      <c r="P48" s="258"/>
      <c r="Q48" s="258">
        <v>0</v>
      </c>
      <c r="R48" s="258">
        <v>0</v>
      </c>
      <c r="S48" s="278">
        <f t="shared" si="10"/>
        <v>0</v>
      </c>
      <c r="T48" s="252">
        <v>0</v>
      </c>
      <c r="U48" s="258">
        <v>0</v>
      </c>
      <c r="V48" s="252">
        <v>8</v>
      </c>
      <c r="W48" s="258">
        <v>263.87</v>
      </c>
      <c r="X48" s="392">
        <v>2110.96</v>
      </c>
      <c r="Y48" s="278">
        <f t="shared" si="4"/>
        <v>2110.96</v>
      </c>
      <c r="Z48" s="278">
        <f t="shared" si="9"/>
        <v>2110.96</v>
      </c>
      <c r="AA48" s="252" t="s">
        <v>81</v>
      </c>
      <c r="AB48" s="13"/>
      <c r="AC48" s="13"/>
    </row>
    <row r="49" spans="1:29" ht="28.5" x14ac:dyDescent="0.2">
      <c r="A49" s="273" t="s">
        <v>329</v>
      </c>
      <c r="B49" s="252" t="s">
        <v>424</v>
      </c>
      <c r="C49" s="394" t="s">
        <v>432</v>
      </c>
      <c r="D49" s="300">
        <v>1867024</v>
      </c>
      <c r="E49" s="252" t="s">
        <v>369</v>
      </c>
      <c r="F49" s="252" t="s">
        <v>6</v>
      </c>
      <c r="G49" s="293" t="s">
        <v>475</v>
      </c>
      <c r="H49" s="252" t="s">
        <v>372</v>
      </c>
      <c r="I49" s="252" t="s">
        <v>78</v>
      </c>
      <c r="J49" s="289" t="s">
        <v>79</v>
      </c>
      <c r="K49" s="252" t="s">
        <v>78</v>
      </c>
      <c r="L49" s="255" t="s">
        <v>335</v>
      </c>
      <c r="M49" s="395"/>
      <c r="N49" s="395"/>
      <c r="O49" s="396"/>
      <c r="P49" s="360"/>
      <c r="Q49" s="360">
        <v>0</v>
      </c>
      <c r="R49" s="360">
        <v>0</v>
      </c>
      <c r="S49" s="361">
        <f>-S48</f>
        <v>0</v>
      </c>
      <c r="T49" s="300">
        <v>0</v>
      </c>
      <c r="U49" s="360">
        <v>0</v>
      </c>
      <c r="V49" s="300">
        <v>9</v>
      </c>
      <c r="W49" s="258">
        <v>263.87</v>
      </c>
      <c r="X49" s="397">
        <v>2374.83</v>
      </c>
      <c r="Y49" s="278">
        <f t="shared" si="4"/>
        <v>2374.83</v>
      </c>
      <c r="Z49" s="361">
        <f t="shared" si="9"/>
        <v>2374.83</v>
      </c>
      <c r="AA49" s="252" t="s">
        <v>81</v>
      </c>
      <c r="AB49" s="13"/>
      <c r="AC49" s="13"/>
    </row>
    <row r="50" spans="1:29" ht="28.5" x14ac:dyDescent="0.2">
      <c r="A50" s="273" t="s">
        <v>329</v>
      </c>
      <c r="B50" s="252" t="s">
        <v>424</v>
      </c>
      <c r="C50" s="398" t="s">
        <v>383</v>
      </c>
      <c r="D50" s="248">
        <v>1110659</v>
      </c>
      <c r="E50" s="252" t="s">
        <v>369</v>
      </c>
      <c r="F50" s="252" t="s">
        <v>6</v>
      </c>
      <c r="G50" s="293" t="s">
        <v>475</v>
      </c>
      <c r="H50" s="252" t="s">
        <v>372</v>
      </c>
      <c r="I50" s="252" t="s">
        <v>78</v>
      </c>
      <c r="J50" s="289" t="s">
        <v>79</v>
      </c>
      <c r="K50" s="252" t="s">
        <v>78</v>
      </c>
      <c r="L50" s="255" t="s">
        <v>335</v>
      </c>
      <c r="M50" s="276"/>
      <c r="N50" s="276"/>
      <c r="O50" s="276"/>
      <c r="P50" s="366"/>
      <c r="Q50" s="360">
        <v>0</v>
      </c>
      <c r="R50" s="360">
        <v>0</v>
      </c>
      <c r="S50" s="360">
        <v>0</v>
      </c>
      <c r="T50" s="300">
        <v>0</v>
      </c>
      <c r="U50" s="360">
        <v>0</v>
      </c>
      <c r="V50" s="248">
        <v>7</v>
      </c>
      <c r="W50" s="258">
        <v>263.87</v>
      </c>
      <c r="X50" s="399">
        <v>1847.09</v>
      </c>
      <c r="Y50" s="278">
        <f t="shared" si="4"/>
        <v>1847.0900000000001</v>
      </c>
      <c r="Z50" s="361">
        <f t="shared" si="9"/>
        <v>1847.0900000000001</v>
      </c>
      <c r="AA50" s="252" t="s">
        <v>81</v>
      </c>
      <c r="AB50" s="13"/>
      <c r="AC50" s="13"/>
    </row>
    <row r="51" spans="1:29" ht="28.5" x14ac:dyDescent="0.2">
      <c r="A51" s="273" t="s">
        <v>329</v>
      </c>
      <c r="B51" s="252" t="s">
        <v>424</v>
      </c>
      <c r="C51" s="398" t="s">
        <v>428</v>
      </c>
      <c r="D51" s="248">
        <v>1780450</v>
      </c>
      <c r="E51" s="252" t="s">
        <v>369</v>
      </c>
      <c r="F51" s="252" t="s">
        <v>6</v>
      </c>
      <c r="G51" s="293" t="s">
        <v>475</v>
      </c>
      <c r="H51" s="252" t="s">
        <v>372</v>
      </c>
      <c r="I51" s="252" t="s">
        <v>78</v>
      </c>
      <c r="J51" s="289" t="s">
        <v>79</v>
      </c>
      <c r="K51" s="252" t="s">
        <v>78</v>
      </c>
      <c r="L51" s="255" t="s">
        <v>335</v>
      </c>
      <c r="M51" s="276"/>
      <c r="N51" s="276"/>
      <c r="O51" s="276"/>
      <c r="P51" s="366"/>
      <c r="Q51" s="360">
        <v>0</v>
      </c>
      <c r="R51" s="360">
        <v>0</v>
      </c>
      <c r="S51" s="360">
        <v>0</v>
      </c>
      <c r="T51" s="300">
        <v>0</v>
      </c>
      <c r="U51" s="360">
        <v>0</v>
      </c>
      <c r="V51" s="248">
        <v>7</v>
      </c>
      <c r="W51" s="258">
        <v>263.87</v>
      </c>
      <c r="X51" s="399">
        <v>1847.09</v>
      </c>
      <c r="Y51" s="278">
        <f t="shared" si="4"/>
        <v>1847.0900000000001</v>
      </c>
      <c r="Z51" s="361">
        <f t="shared" si="9"/>
        <v>1847.0900000000001</v>
      </c>
      <c r="AA51" s="252" t="s">
        <v>81</v>
      </c>
      <c r="AB51" s="13"/>
      <c r="AC51" s="13"/>
    </row>
    <row r="52" spans="1:29" ht="28.5" x14ac:dyDescent="0.2">
      <c r="A52" s="273" t="s">
        <v>329</v>
      </c>
      <c r="B52" s="252" t="s">
        <v>424</v>
      </c>
      <c r="C52" s="400" t="s">
        <v>426</v>
      </c>
      <c r="D52" s="381">
        <v>1780395</v>
      </c>
      <c r="E52" s="300" t="s">
        <v>369</v>
      </c>
      <c r="F52" s="252" t="s">
        <v>6</v>
      </c>
      <c r="G52" s="293" t="s">
        <v>475</v>
      </c>
      <c r="H52" s="300" t="s">
        <v>372</v>
      </c>
      <c r="I52" s="300" t="s">
        <v>78</v>
      </c>
      <c r="J52" s="301" t="s">
        <v>79</v>
      </c>
      <c r="K52" s="300" t="s">
        <v>78</v>
      </c>
      <c r="L52" s="255" t="s">
        <v>335</v>
      </c>
      <c r="M52" s="401"/>
      <c r="N52" s="401"/>
      <c r="O52" s="401"/>
      <c r="P52" s="402"/>
      <c r="Q52" s="360">
        <v>0</v>
      </c>
      <c r="R52" s="360">
        <v>0</v>
      </c>
      <c r="S52" s="360">
        <v>0</v>
      </c>
      <c r="T52" s="381">
        <v>0</v>
      </c>
      <c r="U52" s="402">
        <v>0</v>
      </c>
      <c r="V52" s="381">
        <v>9</v>
      </c>
      <c r="W52" s="360">
        <v>263.87</v>
      </c>
      <c r="X52" s="407">
        <v>2374.83</v>
      </c>
      <c r="Y52" s="278">
        <f t="shared" si="4"/>
        <v>2374.83</v>
      </c>
      <c r="Z52" s="361">
        <f t="shared" si="9"/>
        <v>2374.83</v>
      </c>
      <c r="AA52" s="252" t="s">
        <v>81</v>
      </c>
      <c r="AB52" s="13"/>
      <c r="AC52" s="13"/>
    </row>
    <row r="53" spans="1:29" ht="28.5" x14ac:dyDescent="0.2">
      <c r="A53" s="273" t="s">
        <v>329</v>
      </c>
      <c r="B53" s="252" t="s">
        <v>424</v>
      </c>
      <c r="C53" s="400" t="s">
        <v>368</v>
      </c>
      <c r="D53" s="381">
        <v>1877305</v>
      </c>
      <c r="E53" s="381" t="s">
        <v>369</v>
      </c>
      <c r="F53" s="252" t="s">
        <v>6</v>
      </c>
      <c r="G53" s="293" t="s">
        <v>475</v>
      </c>
      <c r="H53" s="403" t="s">
        <v>372</v>
      </c>
      <c r="I53" s="404" t="s">
        <v>78</v>
      </c>
      <c r="J53" s="405" t="s">
        <v>79</v>
      </c>
      <c r="K53" s="381" t="s">
        <v>78</v>
      </c>
      <c r="L53" s="255" t="s">
        <v>335</v>
      </c>
      <c r="M53" s="401"/>
      <c r="N53" s="401"/>
      <c r="O53" s="401"/>
      <c r="P53" s="402"/>
      <c r="Q53" s="402">
        <v>0</v>
      </c>
      <c r="R53" s="402">
        <v>0</v>
      </c>
      <c r="S53" s="406">
        <v>0</v>
      </c>
      <c r="T53" s="381">
        <v>0</v>
      </c>
      <c r="U53" s="402">
        <v>0</v>
      </c>
      <c r="V53" s="381">
        <v>7</v>
      </c>
      <c r="W53" s="402">
        <v>263.87</v>
      </c>
      <c r="X53" s="407">
        <v>1847.09</v>
      </c>
      <c r="Y53" s="278">
        <f t="shared" si="4"/>
        <v>1847.0900000000001</v>
      </c>
      <c r="Z53" s="361">
        <f t="shared" si="9"/>
        <v>1847.0900000000001</v>
      </c>
      <c r="AA53" s="252" t="s">
        <v>81</v>
      </c>
      <c r="AB53" s="13"/>
      <c r="AC53" s="13"/>
    </row>
    <row r="54" spans="1:29" ht="28.5" x14ac:dyDescent="0.2">
      <c r="A54" s="273" t="s">
        <v>329</v>
      </c>
      <c r="B54" s="252" t="s">
        <v>424</v>
      </c>
      <c r="C54" s="408" t="s">
        <v>400</v>
      </c>
      <c r="D54" s="248">
        <v>1866796</v>
      </c>
      <c r="E54" s="248" t="s">
        <v>369</v>
      </c>
      <c r="F54" s="252" t="s">
        <v>6</v>
      </c>
      <c r="G54" s="356" t="s">
        <v>475</v>
      </c>
      <c r="H54" s="381" t="s">
        <v>372</v>
      </c>
      <c r="I54" s="381" t="s">
        <v>78</v>
      </c>
      <c r="J54" s="405" t="s">
        <v>79</v>
      </c>
      <c r="K54" s="381" t="s">
        <v>78</v>
      </c>
      <c r="L54" s="409" t="s">
        <v>140</v>
      </c>
      <c r="M54" s="276"/>
      <c r="N54" s="276"/>
      <c r="O54" s="276"/>
      <c r="P54" s="366"/>
      <c r="Q54" s="402">
        <v>0</v>
      </c>
      <c r="R54" s="402">
        <v>0</v>
      </c>
      <c r="S54" s="402">
        <v>0</v>
      </c>
      <c r="T54" s="381">
        <v>0</v>
      </c>
      <c r="U54" s="402">
        <v>0</v>
      </c>
      <c r="V54" s="248">
        <v>9</v>
      </c>
      <c r="W54" s="366">
        <v>263.87</v>
      </c>
      <c r="X54" s="399">
        <v>2374.83</v>
      </c>
      <c r="Y54" s="278">
        <f t="shared" si="4"/>
        <v>2374.83</v>
      </c>
      <c r="Z54" s="361">
        <f t="shared" si="9"/>
        <v>2374.83</v>
      </c>
      <c r="AA54" s="252" t="s">
        <v>81</v>
      </c>
      <c r="AB54" s="13"/>
      <c r="AC54" s="13"/>
    </row>
    <row r="55" spans="1:29" ht="28.5" x14ac:dyDescent="0.2">
      <c r="A55" s="273" t="s">
        <v>329</v>
      </c>
      <c r="B55" s="252" t="s">
        <v>424</v>
      </c>
      <c r="C55" s="408" t="s">
        <v>438</v>
      </c>
      <c r="D55" s="248">
        <v>1878387</v>
      </c>
      <c r="E55" s="248" t="s">
        <v>369</v>
      </c>
      <c r="F55" s="252" t="s">
        <v>6</v>
      </c>
      <c r="G55" s="356" t="s">
        <v>475</v>
      </c>
      <c r="H55" s="381" t="s">
        <v>372</v>
      </c>
      <c r="I55" s="381" t="s">
        <v>78</v>
      </c>
      <c r="J55" s="405" t="s">
        <v>79</v>
      </c>
      <c r="K55" s="381" t="s">
        <v>78</v>
      </c>
      <c r="L55" s="409" t="s">
        <v>140</v>
      </c>
      <c r="M55" s="276"/>
      <c r="N55" s="276"/>
      <c r="O55" s="276"/>
      <c r="P55" s="366"/>
      <c r="Q55" s="402">
        <v>0</v>
      </c>
      <c r="R55" s="402">
        <v>0</v>
      </c>
      <c r="S55" s="402">
        <v>0</v>
      </c>
      <c r="T55" s="381">
        <v>0</v>
      </c>
      <c r="U55" s="402">
        <v>0</v>
      </c>
      <c r="V55" s="248">
        <v>7</v>
      </c>
      <c r="W55" s="366">
        <v>263.87</v>
      </c>
      <c r="X55" s="399">
        <f>(V55*W55)</f>
        <v>1847.0900000000001</v>
      </c>
      <c r="Y55" s="278">
        <f t="shared" si="4"/>
        <v>1847.0900000000001</v>
      </c>
      <c r="Z55" s="361">
        <f t="shared" si="9"/>
        <v>1847.0900000000001</v>
      </c>
      <c r="AA55" s="252" t="s">
        <v>81</v>
      </c>
      <c r="AB55" s="13"/>
      <c r="AC55" s="13"/>
    </row>
    <row r="56" spans="1:29" ht="28.5" x14ac:dyDescent="0.2">
      <c r="A56" s="273" t="s">
        <v>329</v>
      </c>
      <c r="B56" s="252" t="s">
        <v>424</v>
      </c>
      <c r="C56" s="408" t="s">
        <v>464</v>
      </c>
      <c r="D56" s="248">
        <v>1878395</v>
      </c>
      <c r="E56" s="248" t="s">
        <v>369</v>
      </c>
      <c r="F56" s="252" t="s">
        <v>6</v>
      </c>
      <c r="G56" s="356" t="s">
        <v>475</v>
      </c>
      <c r="H56" s="381" t="s">
        <v>372</v>
      </c>
      <c r="I56" s="381" t="s">
        <v>78</v>
      </c>
      <c r="J56" s="405" t="s">
        <v>79</v>
      </c>
      <c r="K56" s="381" t="s">
        <v>78</v>
      </c>
      <c r="L56" s="409" t="s">
        <v>140</v>
      </c>
      <c r="M56" s="276"/>
      <c r="N56" s="276"/>
      <c r="O56" s="276"/>
      <c r="P56" s="366"/>
      <c r="Q56" s="402">
        <v>0</v>
      </c>
      <c r="R56" s="402">
        <v>0</v>
      </c>
      <c r="S56" s="402">
        <v>0</v>
      </c>
      <c r="T56" s="381">
        <v>0</v>
      </c>
      <c r="U56" s="402">
        <v>0</v>
      </c>
      <c r="V56" s="248">
        <v>7</v>
      </c>
      <c r="W56" s="366">
        <v>263.87</v>
      </c>
      <c r="X56" s="399">
        <v>1847.09</v>
      </c>
      <c r="Y56" s="278">
        <f t="shared" si="4"/>
        <v>1847.0900000000001</v>
      </c>
      <c r="Z56" s="361">
        <f t="shared" si="9"/>
        <v>1847.0900000000001</v>
      </c>
      <c r="AA56" s="252" t="s">
        <v>81</v>
      </c>
      <c r="AB56" s="13"/>
      <c r="AC56" s="13"/>
    </row>
    <row r="57" spans="1:29" ht="28.5" x14ac:dyDescent="0.2">
      <c r="A57" s="273" t="s">
        <v>329</v>
      </c>
      <c r="B57" s="252" t="s">
        <v>424</v>
      </c>
      <c r="C57" s="408" t="s">
        <v>396</v>
      </c>
      <c r="D57" s="248">
        <v>1589474</v>
      </c>
      <c r="E57" s="248" t="s">
        <v>369</v>
      </c>
      <c r="F57" s="252" t="s">
        <v>6</v>
      </c>
      <c r="G57" s="356" t="s">
        <v>475</v>
      </c>
      <c r="H57" s="381" t="s">
        <v>372</v>
      </c>
      <c r="I57" s="381" t="s">
        <v>78</v>
      </c>
      <c r="J57" s="405" t="s">
        <v>79</v>
      </c>
      <c r="K57" s="381" t="s">
        <v>78</v>
      </c>
      <c r="L57" s="409" t="s">
        <v>140</v>
      </c>
      <c r="M57" s="276"/>
      <c r="N57" s="276"/>
      <c r="O57" s="276"/>
      <c r="P57" s="366"/>
      <c r="Q57" s="402">
        <v>0</v>
      </c>
      <c r="R57" s="402">
        <v>0</v>
      </c>
      <c r="S57" s="402">
        <v>0</v>
      </c>
      <c r="T57" s="381">
        <v>0</v>
      </c>
      <c r="U57" s="402">
        <v>0</v>
      </c>
      <c r="V57" s="248">
        <v>8</v>
      </c>
      <c r="W57" s="366">
        <v>263.87</v>
      </c>
      <c r="X57" s="399">
        <v>2110.96</v>
      </c>
      <c r="Y57" s="278">
        <f t="shared" si="4"/>
        <v>2110.96</v>
      </c>
      <c r="Z57" s="361">
        <f t="shared" si="9"/>
        <v>2110.96</v>
      </c>
      <c r="AA57" s="252" t="s">
        <v>81</v>
      </c>
      <c r="AB57" s="13"/>
      <c r="AC57" s="13"/>
    </row>
    <row r="58" spans="1:29" ht="28.5" x14ac:dyDescent="0.2">
      <c r="A58" s="273" t="s">
        <v>329</v>
      </c>
      <c r="B58" s="252" t="s">
        <v>424</v>
      </c>
      <c r="C58" s="408" t="s">
        <v>401</v>
      </c>
      <c r="D58" s="248">
        <v>1878638</v>
      </c>
      <c r="E58" s="248" t="s">
        <v>369</v>
      </c>
      <c r="F58" s="252" t="s">
        <v>6</v>
      </c>
      <c r="G58" s="356" t="s">
        <v>475</v>
      </c>
      <c r="H58" s="381" t="s">
        <v>372</v>
      </c>
      <c r="I58" s="381" t="s">
        <v>78</v>
      </c>
      <c r="J58" s="405" t="s">
        <v>79</v>
      </c>
      <c r="K58" s="381" t="s">
        <v>78</v>
      </c>
      <c r="L58" s="409" t="s">
        <v>140</v>
      </c>
      <c r="M58" s="276"/>
      <c r="N58" s="276"/>
      <c r="O58" s="276"/>
      <c r="P58" s="366"/>
      <c r="Q58" s="402">
        <v>0</v>
      </c>
      <c r="R58" s="402">
        <v>0</v>
      </c>
      <c r="S58" s="402">
        <v>0</v>
      </c>
      <c r="T58" s="381">
        <v>0</v>
      </c>
      <c r="U58" s="402">
        <v>0</v>
      </c>
      <c r="V58" s="248">
        <v>9</v>
      </c>
      <c r="W58" s="366">
        <v>263.87</v>
      </c>
      <c r="X58" s="399">
        <v>2374.83</v>
      </c>
      <c r="Y58" s="278">
        <f t="shared" si="4"/>
        <v>2374.83</v>
      </c>
      <c r="Z58" s="361">
        <f t="shared" si="9"/>
        <v>2374.83</v>
      </c>
      <c r="AA58" s="252" t="s">
        <v>81</v>
      </c>
      <c r="AB58" s="13"/>
      <c r="AC58" s="13"/>
    </row>
    <row r="59" spans="1:29" ht="28.5" x14ac:dyDescent="0.2">
      <c r="A59" s="273" t="s">
        <v>329</v>
      </c>
      <c r="B59" s="252" t="s">
        <v>424</v>
      </c>
      <c r="C59" s="408" t="s">
        <v>395</v>
      </c>
      <c r="D59" s="248">
        <v>1879065</v>
      </c>
      <c r="E59" s="248" t="s">
        <v>369</v>
      </c>
      <c r="F59" s="252" t="s">
        <v>6</v>
      </c>
      <c r="G59" s="356" t="s">
        <v>475</v>
      </c>
      <c r="H59" s="381" t="s">
        <v>372</v>
      </c>
      <c r="I59" s="381" t="s">
        <v>78</v>
      </c>
      <c r="J59" s="405" t="s">
        <v>79</v>
      </c>
      <c r="K59" s="381" t="s">
        <v>78</v>
      </c>
      <c r="L59" s="409" t="s">
        <v>140</v>
      </c>
      <c r="M59" s="276"/>
      <c r="N59" s="276"/>
      <c r="O59" s="276"/>
      <c r="P59" s="366"/>
      <c r="Q59" s="402">
        <v>0</v>
      </c>
      <c r="R59" s="402">
        <v>0</v>
      </c>
      <c r="S59" s="402">
        <v>0</v>
      </c>
      <c r="T59" s="381">
        <v>0</v>
      </c>
      <c r="U59" s="402">
        <v>0</v>
      </c>
      <c r="V59" s="248">
        <v>7</v>
      </c>
      <c r="W59" s="366">
        <v>263.87</v>
      </c>
      <c r="X59" s="399">
        <v>1847.09</v>
      </c>
      <c r="Y59" s="278">
        <f t="shared" si="4"/>
        <v>1847.0900000000001</v>
      </c>
      <c r="Z59" s="361">
        <f t="shared" si="9"/>
        <v>1847.0900000000001</v>
      </c>
      <c r="AA59" s="252" t="s">
        <v>81</v>
      </c>
      <c r="AB59" s="13"/>
      <c r="AC59" s="13"/>
    </row>
    <row r="60" spans="1:29" ht="28.5" x14ac:dyDescent="0.2">
      <c r="A60" s="273" t="s">
        <v>329</v>
      </c>
      <c r="B60" s="252" t="s">
        <v>424</v>
      </c>
      <c r="C60" s="408" t="s">
        <v>393</v>
      </c>
      <c r="D60" s="248">
        <v>1879200</v>
      </c>
      <c r="E60" s="248" t="s">
        <v>369</v>
      </c>
      <c r="F60" s="252" t="s">
        <v>6</v>
      </c>
      <c r="G60" s="356" t="s">
        <v>475</v>
      </c>
      <c r="H60" s="381" t="s">
        <v>372</v>
      </c>
      <c r="I60" s="381" t="s">
        <v>78</v>
      </c>
      <c r="J60" s="405" t="s">
        <v>79</v>
      </c>
      <c r="K60" s="381" t="s">
        <v>78</v>
      </c>
      <c r="L60" s="409" t="s">
        <v>140</v>
      </c>
      <c r="M60" s="276"/>
      <c r="N60" s="276"/>
      <c r="O60" s="276"/>
      <c r="P60" s="366"/>
      <c r="Q60" s="402">
        <v>0</v>
      </c>
      <c r="R60" s="402">
        <v>0</v>
      </c>
      <c r="S60" s="402">
        <v>0</v>
      </c>
      <c r="T60" s="381">
        <v>0</v>
      </c>
      <c r="U60" s="402">
        <v>0</v>
      </c>
      <c r="V60" s="248">
        <v>7</v>
      </c>
      <c r="W60" s="366">
        <v>263.87</v>
      </c>
      <c r="X60" s="399">
        <v>1847.09</v>
      </c>
      <c r="Y60" s="278">
        <f t="shared" si="4"/>
        <v>1847.0900000000001</v>
      </c>
      <c r="Z60" s="361">
        <f t="shared" si="9"/>
        <v>1847.0900000000001</v>
      </c>
      <c r="AA60" s="252" t="s">
        <v>81</v>
      </c>
      <c r="AB60" s="13"/>
      <c r="AC60" s="13"/>
    </row>
    <row r="61" spans="1:29" ht="28.5" x14ac:dyDescent="0.2">
      <c r="A61" s="273" t="s">
        <v>329</v>
      </c>
      <c r="B61" s="252" t="s">
        <v>424</v>
      </c>
      <c r="C61" s="408" t="s">
        <v>436</v>
      </c>
      <c r="D61" s="248">
        <v>1879600</v>
      </c>
      <c r="E61" s="248" t="s">
        <v>369</v>
      </c>
      <c r="F61" s="252" t="s">
        <v>6</v>
      </c>
      <c r="G61" s="356" t="s">
        <v>475</v>
      </c>
      <c r="H61" s="381" t="s">
        <v>372</v>
      </c>
      <c r="I61" s="381" t="s">
        <v>78</v>
      </c>
      <c r="J61" s="405" t="s">
        <v>79</v>
      </c>
      <c r="K61" s="381" t="s">
        <v>78</v>
      </c>
      <c r="L61" s="409" t="s">
        <v>140</v>
      </c>
      <c r="M61" s="276"/>
      <c r="N61" s="276"/>
      <c r="O61" s="276"/>
      <c r="P61" s="366"/>
      <c r="Q61" s="402">
        <v>0</v>
      </c>
      <c r="R61" s="402">
        <v>0</v>
      </c>
      <c r="S61" s="402">
        <v>0</v>
      </c>
      <c r="T61" s="381">
        <v>0</v>
      </c>
      <c r="U61" s="402">
        <v>0</v>
      </c>
      <c r="V61" s="248">
        <v>7</v>
      </c>
      <c r="W61" s="366">
        <v>263.87</v>
      </c>
      <c r="X61" s="399">
        <v>1847.09</v>
      </c>
      <c r="Y61" s="278">
        <f t="shared" si="4"/>
        <v>1847.0900000000001</v>
      </c>
      <c r="Z61" s="361">
        <f t="shared" si="9"/>
        <v>1847.0900000000001</v>
      </c>
      <c r="AA61" s="252" t="s">
        <v>81</v>
      </c>
      <c r="AB61" s="13"/>
      <c r="AC61" s="13"/>
    </row>
    <row r="62" spans="1:29" ht="28.5" x14ac:dyDescent="0.2">
      <c r="A62" s="273" t="s">
        <v>329</v>
      </c>
      <c r="B62" s="252" t="s">
        <v>424</v>
      </c>
      <c r="C62" s="408" t="s">
        <v>398</v>
      </c>
      <c r="D62" s="248">
        <v>1848968</v>
      </c>
      <c r="E62" s="248" t="s">
        <v>369</v>
      </c>
      <c r="F62" s="252" t="s">
        <v>6</v>
      </c>
      <c r="G62" s="356" t="s">
        <v>475</v>
      </c>
      <c r="H62" s="381" t="s">
        <v>372</v>
      </c>
      <c r="I62" s="381" t="s">
        <v>78</v>
      </c>
      <c r="J62" s="405" t="s">
        <v>79</v>
      </c>
      <c r="K62" s="381" t="s">
        <v>78</v>
      </c>
      <c r="L62" s="409" t="s">
        <v>140</v>
      </c>
      <c r="M62" s="276"/>
      <c r="N62" s="276"/>
      <c r="O62" s="276"/>
      <c r="P62" s="366"/>
      <c r="Q62" s="402">
        <v>0</v>
      </c>
      <c r="R62" s="402">
        <v>0</v>
      </c>
      <c r="S62" s="402">
        <v>0</v>
      </c>
      <c r="T62" s="381">
        <v>0</v>
      </c>
      <c r="U62" s="402">
        <v>0</v>
      </c>
      <c r="V62" s="248">
        <v>7</v>
      </c>
      <c r="W62" s="366">
        <v>263.87</v>
      </c>
      <c r="X62" s="399">
        <v>1847.09</v>
      </c>
      <c r="Y62" s="278">
        <f t="shared" si="4"/>
        <v>1847.0900000000001</v>
      </c>
      <c r="Z62" s="361">
        <f t="shared" si="9"/>
        <v>1847.0900000000001</v>
      </c>
      <c r="AA62" s="252" t="s">
        <v>81</v>
      </c>
      <c r="AB62" s="13"/>
      <c r="AC62" s="13"/>
    </row>
    <row r="63" spans="1:29" ht="28.5" x14ac:dyDescent="0.2">
      <c r="A63" s="273" t="s">
        <v>329</v>
      </c>
      <c r="B63" s="252" t="s">
        <v>424</v>
      </c>
      <c r="C63" s="410" t="s">
        <v>474</v>
      </c>
      <c r="D63" s="381">
        <v>1719742</v>
      </c>
      <c r="E63" s="381" t="s">
        <v>369</v>
      </c>
      <c r="F63" s="252" t="s">
        <v>6</v>
      </c>
      <c r="G63" s="356" t="s">
        <v>475</v>
      </c>
      <c r="H63" s="381" t="s">
        <v>372</v>
      </c>
      <c r="I63" s="381" t="s">
        <v>78</v>
      </c>
      <c r="J63" s="405" t="s">
        <v>79</v>
      </c>
      <c r="K63" s="381" t="s">
        <v>78</v>
      </c>
      <c r="L63" s="409" t="s">
        <v>140</v>
      </c>
      <c r="M63" s="401"/>
      <c r="N63" s="401"/>
      <c r="O63" s="401"/>
      <c r="P63" s="402"/>
      <c r="Q63" s="402">
        <v>0</v>
      </c>
      <c r="R63" s="402">
        <v>0</v>
      </c>
      <c r="S63" s="402">
        <v>0</v>
      </c>
      <c r="T63" s="381">
        <v>0</v>
      </c>
      <c r="U63" s="402">
        <v>0</v>
      </c>
      <c r="V63" s="381">
        <v>7</v>
      </c>
      <c r="W63" s="402">
        <v>263.87</v>
      </c>
      <c r="X63" s="407">
        <v>1847.09</v>
      </c>
      <c r="Y63" s="278">
        <f t="shared" si="4"/>
        <v>1847.0900000000001</v>
      </c>
      <c r="Z63" s="361">
        <f t="shared" si="9"/>
        <v>1847.0900000000001</v>
      </c>
      <c r="AA63" s="252" t="s">
        <v>81</v>
      </c>
      <c r="AB63" s="13"/>
      <c r="AC63" s="13"/>
    </row>
    <row r="64" spans="1:29" ht="28.5" x14ac:dyDescent="0.2">
      <c r="A64" s="273" t="s">
        <v>329</v>
      </c>
      <c r="B64" s="252" t="s">
        <v>424</v>
      </c>
      <c r="C64" s="408" t="s">
        <v>476</v>
      </c>
      <c r="D64" s="248">
        <v>1513435</v>
      </c>
      <c r="E64" s="248" t="s">
        <v>369</v>
      </c>
      <c r="F64" s="300" t="s">
        <v>370</v>
      </c>
      <c r="G64" s="356" t="s">
        <v>475</v>
      </c>
      <c r="H64" s="248" t="s">
        <v>372</v>
      </c>
      <c r="I64" s="248" t="s">
        <v>78</v>
      </c>
      <c r="J64" s="250" t="s">
        <v>79</v>
      </c>
      <c r="K64" s="248" t="s">
        <v>78</v>
      </c>
      <c r="L64" s="275" t="s">
        <v>140</v>
      </c>
      <c r="M64" s="276"/>
      <c r="N64" s="276"/>
      <c r="O64" s="276"/>
      <c r="P64" s="366"/>
      <c r="Q64" s="366">
        <v>0</v>
      </c>
      <c r="R64" s="366">
        <v>0</v>
      </c>
      <c r="S64" s="366">
        <v>0</v>
      </c>
      <c r="T64" s="248">
        <v>0</v>
      </c>
      <c r="U64" s="366">
        <v>0</v>
      </c>
      <c r="V64" s="248">
        <v>7</v>
      </c>
      <c r="W64" s="366">
        <v>263.87</v>
      </c>
      <c r="X64" s="399">
        <v>1847.09</v>
      </c>
      <c r="Y64" s="278">
        <f t="shared" si="4"/>
        <v>1847.0900000000001</v>
      </c>
      <c r="Z64" s="361">
        <f t="shared" si="9"/>
        <v>1847.0900000000001</v>
      </c>
      <c r="AA64" s="252" t="s">
        <v>81</v>
      </c>
      <c r="AB64" s="13"/>
      <c r="AC64" s="13"/>
    </row>
    <row r="65" spans="1:29" ht="28.5" x14ac:dyDescent="0.2">
      <c r="A65" s="273" t="s">
        <v>329</v>
      </c>
      <c r="B65" s="252" t="s">
        <v>424</v>
      </c>
      <c r="C65" s="408" t="s">
        <v>268</v>
      </c>
      <c r="D65" s="248">
        <v>1802526</v>
      </c>
      <c r="E65" s="248" t="s">
        <v>369</v>
      </c>
      <c r="F65" s="300" t="s">
        <v>370</v>
      </c>
      <c r="G65" s="356" t="s">
        <v>475</v>
      </c>
      <c r="H65" s="248" t="s">
        <v>372</v>
      </c>
      <c r="I65" s="248" t="s">
        <v>78</v>
      </c>
      <c r="J65" s="250" t="s">
        <v>79</v>
      </c>
      <c r="K65" s="248" t="s">
        <v>78</v>
      </c>
      <c r="L65" s="275" t="s">
        <v>140</v>
      </c>
      <c r="M65" s="276"/>
      <c r="N65" s="276"/>
      <c r="O65" s="276"/>
      <c r="P65" s="366"/>
      <c r="Q65" s="366">
        <v>0</v>
      </c>
      <c r="R65" s="366">
        <v>0</v>
      </c>
      <c r="S65" s="366">
        <v>0</v>
      </c>
      <c r="T65" s="248">
        <v>0</v>
      </c>
      <c r="U65" s="366">
        <v>0</v>
      </c>
      <c r="V65" s="248">
        <v>7</v>
      </c>
      <c r="W65" s="366">
        <v>263.87</v>
      </c>
      <c r="X65" s="399">
        <v>1847.09</v>
      </c>
      <c r="Y65" s="278">
        <f t="shared" si="4"/>
        <v>1847.0900000000001</v>
      </c>
      <c r="Z65" s="361">
        <f t="shared" si="9"/>
        <v>1847.0900000000001</v>
      </c>
      <c r="AA65" s="252" t="s">
        <v>81</v>
      </c>
      <c r="AB65" s="13"/>
      <c r="AC65" s="13"/>
    </row>
    <row r="66" spans="1:29" ht="28.5" x14ac:dyDescent="0.2">
      <c r="A66" s="273" t="s">
        <v>329</v>
      </c>
      <c r="B66" s="252" t="s">
        <v>424</v>
      </c>
      <c r="C66" s="408" t="s">
        <v>481</v>
      </c>
      <c r="D66" s="248">
        <v>1879596</v>
      </c>
      <c r="E66" s="248" t="s">
        <v>369</v>
      </c>
      <c r="F66" s="300" t="s">
        <v>482</v>
      </c>
      <c r="G66" s="356" t="s">
        <v>475</v>
      </c>
      <c r="H66" s="248" t="s">
        <v>372</v>
      </c>
      <c r="I66" s="248" t="s">
        <v>78</v>
      </c>
      <c r="J66" s="250" t="s">
        <v>79</v>
      </c>
      <c r="K66" s="248" t="s">
        <v>78</v>
      </c>
      <c r="L66" s="275" t="s">
        <v>140</v>
      </c>
      <c r="M66" s="276"/>
      <c r="N66" s="276"/>
      <c r="O66" s="276"/>
      <c r="P66" s="366"/>
      <c r="Q66" s="366">
        <v>0</v>
      </c>
      <c r="R66" s="366">
        <v>0</v>
      </c>
      <c r="S66" s="366">
        <v>0</v>
      </c>
      <c r="T66" s="248">
        <v>0</v>
      </c>
      <c r="U66" s="366">
        <v>0</v>
      </c>
      <c r="V66" s="248">
        <v>9</v>
      </c>
      <c r="W66" s="366">
        <v>263.87</v>
      </c>
      <c r="X66" s="399">
        <v>2374.83</v>
      </c>
      <c r="Y66" s="278">
        <f t="shared" si="4"/>
        <v>2374.83</v>
      </c>
      <c r="Z66" s="361">
        <f t="shared" si="9"/>
        <v>2374.83</v>
      </c>
      <c r="AA66" s="252" t="s">
        <v>81</v>
      </c>
      <c r="AB66" s="13"/>
      <c r="AC66" s="13"/>
    </row>
    <row r="67" spans="1:29" ht="28.5" x14ac:dyDescent="0.2">
      <c r="A67" s="273" t="s">
        <v>329</v>
      </c>
      <c r="B67" s="252" t="s">
        <v>424</v>
      </c>
      <c r="C67" s="408" t="s">
        <v>483</v>
      </c>
      <c r="D67" s="248">
        <v>1878662</v>
      </c>
      <c r="E67" s="248" t="s">
        <v>369</v>
      </c>
      <c r="F67" s="300" t="s">
        <v>370</v>
      </c>
      <c r="G67" s="356" t="s">
        <v>475</v>
      </c>
      <c r="H67" s="248" t="s">
        <v>372</v>
      </c>
      <c r="I67" s="248" t="s">
        <v>78</v>
      </c>
      <c r="J67" s="250" t="s">
        <v>79</v>
      </c>
      <c r="K67" s="248" t="s">
        <v>78</v>
      </c>
      <c r="L67" s="275" t="s">
        <v>140</v>
      </c>
      <c r="M67" s="276"/>
      <c r="N67" s="276"/>
      <c r="O67" s="276"/>
      <c r="P67" s="366"/>
      <c r="Q67" s="366">
        <v>0</v>
      </c>
      <c r="R67" s="366">
        <v>0</v>
      </c>
      <c r="S67" s="366">
        <v>0</v>
      </c>
      <c r="T67" s="248">
        <v>0</v>
      </c>
      <c r="U67" s="366">
        <v>0</v>
      </c>
      <c r="V67" s="248">
        <v>7</v>
      </c>
      <c r="W67" s="366">
        <v>263.87</v>
      </c>
      <c r="X67" s="399">
        <v>1847.09</v>
      </c>
      <c r="Y67" s="278">
        <f t="shared" si="4"/>
        <v>1847.0900000000001</v>
      </c>
      <c r="Z67" s="361">
        <f t="shared" si="9"/>
        <v>1847.0900000000001</v>
      </c>
      <c r="AA67" s="252" t="s">
        <v>81</v>
      </c>
      <c r="AB67" s="13"/>
      <c r="AC67" s="13"/>
    </row>
    <row r="68" spans="1:29" ht="28.5" x14ac:dyDescent="0.2">
      <c r="A68" s="273" t="s">
        <v>329</v>
      </c>
      <c r="B68" s="252" t="s">
        <v>424</v>
      </c>
      <c r="C68" s="408" t="s">
        <v>405</v>
      </c>
      <c r="D68" s="248">
        <v>1879081</v>
      </c>
      <c r="E68" s="248" t="s">
        <v>369</v>
      </c>
      <c r="F68" s="300" t="s">
        <v>370</v>
      </c>
      <c r="G68" s="356" t="s">
        <v>475</v>
      </c>
      <c r="H68" s="248" t="s">
        <v>372</v>
      </c>
      <c r="I68" s="248" t="s">
        <v>78</v>
      </c>
      <c r="J68" s="250" t="s">
        <v>79</v>
      </c>
      <c r="K68" s="248" t="s">
        <v>78</v>
      </c>
      <c r="L68" s="275" t="s">
        <v>140</v>
      </c>
      <c r="M68" s="276"/>
      <c r="N68" s="276"/>
      <c r="O68" s="276"/>
      <c r="P68" s="366"/>
      <c r="Q68" s="366">
        <v>0</v>
      </c>
      <c r="R68" s="366">
        <v>0</v>
      </c>
      <c r="S68" s="366">
        <v>0</v>
      </c>
      <c r="T68" s="248">
        <v>0</v>
      </c>
      <c r="U68" s="366">
        <v>0</v>
      </c>
      <c r="V68" s="248">
        <v>8</v>
      </c>
      <c r="W68" s="366">
        <v>263.87</v>
      </c>
      <c r="X68" s="399">
        <v>2110.96</v>
      </c>
      <c r="Y68" s="278">
        <f t="shared" si="4"/>
        <v>2110.96</v>
      </c>
      <c r="Z68" s="361">
        <f t="shared" si="9"/>
        <v>2110.96</v>
      </c>
      <c r="AA68" s="252" t="s">
        <v>81</v>
      </c>
      <c r="AB68" s="13"/>
      <c r="AC68" s="13"/>
    </row>
    <row r="69" spans="1:29" ht="57" x14ac:dyDescent="0.2">
      <c r="A69" s="273" t="s">
        <v>329</v>
      </c>
      <c r="B69" s="252" t="s">
        <v>424</v>
      </c>
      <c r="C69" s="398" t="s">
        <v>423</v>
      </c>
      <c r="D69" s="248">
        <v>1591282</v>
      </c>
      <c r="E69" s="248" t="s">
        <v>369</v>
      </c>
      <c r="F69" s="300" t="s">
        <v>370</v>
      </c>
      <c r="G69" s="382" t="s">
        <v>371</v>
      </c>
      <c r="H69" s="381" t="s">
        <v>372</v>
      </c>
      <c r="I69" s="381" t="s">
        <v>78</v>
      </c>
      <c r="J69" s="405" t="s">
        <v>79</v>
      </c>
      <c r="K69" s="381" t="s">
        <v>78</v>
      </c>
      <c r="L69" s="275" t="s">
        <v>356</v>
      </c>
      <c r="M69" s="276"/>
      <c r="N69" s="276"/>
      <c r="O69" s="276"/>
      <c r="P69" s="366"/>
      <c r="Q69" s="402">
        <v>0</v>
      </c>
      <c r="R69" s="402">
        <v>0</v>
      </c>
      <c r="S69" s="402">
        <v>0</v>
      </c>
      <c r="T69" s="248">
        <v>0</v>
      </c>
      <c r="U69" s="402">
        <v>0</v>
      </c>
      <c r="V69" s="248">
        <v>9</v>
      </c>
      <c r="W69" s="402">
        <v>263.87</v>
      </c>
      <c r="X69" s="399">
        <f>(V69*W69)</f>
        <v>2374.83</v>
      </c>
      <c r="Y69" s="278">
        <f t="shared" si="4"/>
        <v>2374.83</v>
      </c>
      <c r="Z69" s="361">
        <f t="shared" si="9"/>
        <v>2374.83</v>
      </c>
      <c r="AA69" s="252" t="s">
        <v>81</v>
      </c>
      <c r="AB69" s="13"/>
      <c r="AC69" s="13"/>
    </row>
    <row r="70" spans="1:29" ht="57" x14ac:dyDescent="0.2">
      <c r="A70" s="273" t="s">
        <v>329</v>
      </c>
      <c r="B70" s="252" t="s">
        <v>424</v>
      </c>
      <c r="C70" s="398" t="s">
        <v>484</v>
      </c>
      <c r="D70" s="248">
        <v>1878530</v>
      </c>
      <c r="E70" s="248" t="s">
        <v>386</v>
      </c>
      <c r="F70" s="300" t="s">
        <v>370</v>
      </c>
      <c r="G70" s="382" t="s">
        <v>371</v>
      </c>
      <c r="H70" s="381" t="s">
        <v>372</v>
      </c>
      <c r="I70" s="381" t="s">
        <v>78</v>
      </c>
      <c r="J70" s="405" t="s">
        <v>79</v>
      </c>
      <c r="K70" s="381" t="s">
        <v>78</v>
      </c>
      <c r="L70" s="275" t="s">
        <v>356</v>
      </c>
      <c r="M70" s="276"/>
      <c r="N70" s="276"/>
      <c r="O70" s="276"/>
      <c r="P70" s="366"/>
      <c r="Q70" s="402">
        <v>0</v>
      </c>
      <c r="R70" s="402">
        <v>0</v>
      </c>
      <c r="S70" s="402">
        <v>0</v>
      </c>
      <c r="T70" s="248">
        <v>0</v>
      </c>
      <c r="U70" s="402">
        <v>0</v>
      </c>
      <c r="V70" s="248">
        <v>7</v>
      </c>
      <c r="W70" s="402">
        <v>263.87</v>
      </c>
      <c r="X70" s="399">
        <f t="shared" ref="X70:X84" si="13">(V70*W70)</f>
        <v>1847.0900000000001</v>
      </c>
      <c r="Y70" s="278">
        <f t="shared" si="4"/>
        <v>1847.0900000000001</v>
      </c>
      <c r="Z70" s="361">
        <f t="shared" si="9"/>
        <v>1847.0900000000001</v>
      </c>
      <c r="AA70" s="252" t="s">
        <v>81</v>
      </c>
      <c r="AB70" s="13"/>
      <c r="AC70" s="13"/>
    </row>
    <row r="71" spans="1:29" ht="57" x14ac:dyDescent="0.2">
      <c r="A71" s="273" t="s">
        <v>329</v>
      </c>
      <c r="B71" s="252" t="s">
        <v>424</v>
      </c>
      <c r="C71" s="398" t="s">
        <v>421</v>
      </c>
      <c r="D71" s="248">
        <v>1582453</v>
      </c>
      <c r="E71" s="248" t="s">
        <v>369</v>
      </c>
      <c r="F71" s="300" t="s">
        <v>370</v>
      </c>
      <c r="G71" s="382" t="s">
        <v>371</v>
      </c>
      <c r="H71" s="381" t="s">
        <v>372</v>
      </c>
      <c r="I71" s="381" t="s">
        <v>78</v>
      </c>
      <c r="J71" s="405" t="s">
        <v>79</v>
      </c>
      <c r="K71" s="381" t="s">
        <v>78</v>
      </c>
      <c r="L71" s="275" t="s">
        <v>356</v>
      </c>
      <c r="M71" s="276"/>
      <c r="N71" s="276"/>
      <c r="O71" s="276"/>
      <c r="P71" s="366"/>
      <c r="Q71" s="402">
        <v>0</v>
      </c>
      <c r="R71" s="402">
        <v>0</v>
      </c>
      <c r="S71" s="402">
        <v>0</v>
      </c>
      <c r="T71" s="248">
        <v>0</v>
      </c>
      <c r="U71" s="402">
        <v>0</v>
      </c>
      <c r="V71" s="248">
        <v>9</v>
      </c>
      <c r="W71" s="402">
        <v>263.87</v>
      </c>
      <c r="X71" s="399">
        <f t="shared" si="13"/>
        <v>2374.83</v>
      </c>
      <c r="Y71" s="278">
        <f t="shared" si="4"/>
        <v>2374.83</v>
      </c>
      <c r="Z71" s="361">
        <f t="shared" si="9"/>
        <v>2374.83</v>
      </c>
      <c r="AA71" s="252" t="s">
        <v>81</v>
      </c>
      <c r="AB71" s="13"/>
      <c r="AC71" s="13"/>
    </row>
    <row r="72" spans="1:29" ht="57" x14ac:dyDescent="0.2">
      <c r="A72" s="273" t="s">
        <v>329</v>
      </c>
      <c r="B72" s="252" t="s">
        <v>424</v>
      </c>
      <c r="C72" s="398" t="s">
        <v>420</v>
      </c>
      <c r="D72" s="248">
        <v>1582500</v>
      </c>
      <c r="E72" s="248" t="s">
        <v>369</v>
      </c>
      <c r="F72" s="300" t="s">
        <v>370</v>
      </c>
      <c r="G72" s="382" t="s">
        <v>371</v>
      </c>
      <c r="H72" s="381" t="s">
        <v>372</v>
      </c>
      <c r="I72" s="381" t="s">
        <v>78</v>
      </c>
      <c r="J72" s="405" t="s">
        <v>79</v>
      </c>
      <c r="K72" s="381" t="s">
        <v>78</v>
      </c>
      <c r="L72" s="275" t="s">
        <v>356</v>
      </c>
      <c r="M72" s="276"/>
      <c r="N72" s="276"/>
      <c r="O72" s="276"/>
      <c r="P72" s="366"/>
      <c r="Q72" s="402">
        <v>0</v>
      </c>
      <c r="R72" s="402">
        <v>0</v>
      </c>
      <c r="S72" s="402">
        <v>0</v>
      </c>
      <c r="T72" s="248">
        <v>0</v>
      </c>
      <c r="U72" s="402">
        <v>0</v>
      </c>
      <c r="V72" s="248">
        <v>9</v>
      </c>
      <c r="W72" s="402">
        <v>263.87</v>
      </c>
      <c r="X72" s="399">
        <f t="shared" si="13"/>
        <v>2374.83</v>
      </c>
      <c r="Y72" s="278">
        <f t="shared" si="4"/>
        <v>2374.83</v>
      </c>
      <c r="Z72" s="361">
        <f t="shared" si="9"/>
        <v>2374.83</v>
      </c>
      <c r="AA72" s="252" t="s">
        <v>81</v>
      </c>
      <c r="AB72" s="13"/>
      <c r="AC72" s="13"/>
    </row>
    <row r="73" spans="1:29" ht="57" x14ac:dyDescent="0.2">
      <c r="A73" s="273" t="s">
        <v>329</v>
      </c>
      <c r="B73" s="252" t="s">
        <v>424</v>
      </c>
      <c r="C73" s="398" t="s">
        <v>414</v>
      </c>
      <c r="D73" s="248">
        <v>1879073</v>
      </c>
      <c r="E73" s="248" t="s">
        <v>369</v>
      </c>
      <c r="F73" s="300" t="s">
        <v>370</v>
      </c>
      <c r="G73" s="382" t="s">
        <v>371</v>
      </c>
      <c r="H73" s="381" t="s">
        <v>372</v>
      </c>
      <c r="I73" s="381" t="s">
        <v>78</v>
      </c>
      <c r="J73" s="405" t="s">
        <v>79</v>
      </c>
      <c r="K73" s="381" t="s">
        <v>78</v>
      </c>
      <c r="L73" s="275" t="s">
        <v>356</v>
      </c>
      <c r="M73" s="276"/>
      <c r="N73" s="276"/>
      <c r="O73" s="276"/>
      <c r="P73" s="366"/>
      <c r="Q73" s="402">
        <v>0</v>
      </c>
      <c r="R73" s="402">
        <v>0</v>
      </c>
      <c r="S73" s="402">
        <v>0</v>
      </c>
      <c r="T73" s="248">
        <v>0</v>
      </c>
      <c r="U73" s="402">
        <v>0</v>
      </c>
      <c r="V73" s="248">
        <v>7</v>
      </c>
      <c r="W73" s="402">
        <v>263.87</v>
      </c>
      <c r="X73" s="399">
        <f t="shared" si="13"/>
        <v>1847.0900000000001</v>
      </c>
      <c r="Y73" s="278">
        <f t="shared" si="4"/>
        <v>1847.0900000000001</v>
      </c>
      <c r="Z73" s="361">
        <f t="shared" si="9"/>
        <v>1847.0900000000001</v>
      </c>
      <c r="AA73" s="252" t="s">
        <v>81</v>
      </c>
      <c r="AB73" s="13"/>
      <c r="AC73" s="13"/>
    </row>
    <row r="74" spans="1:29" ht="57" x14ac:dyDescent="0.2">
      <c r="A74" s="273" t="s">
        <v>329</v>
      </c>
      <c r="B74" s="252" t="s">
        <v>424</v>
      </c>
      <c r="C74" s="398" t="s">
        <v>485</v>
      </c>
      <c r="D74" s="248">
        <v>1718533</v>
      </c>
      <c r="E74" s="248" t="s">
        <v>369</v>
      </c>
      <c r="F74" s="300" t="s">
        <v>370</v>
      </c>
      <c r="G74" s="382" t="s">
        <v>371</v>
      </c>
      <c r="H74" s="381" t="s">
        <v>372</v>
      </c>
      <c r="I74" s="381" t="s">
        <v>78</v>
      </c>
      <c r="J74" s="405" t="s">
        <v>79</v>
      </c>
      <c r="K74" s="381" t="s">
        <v>78</v>
      </c>
      <c r="L74" s="275" t="s">
        <v>356</v>
      </c>
      <c r="M74" s="276"/>
      <c r="N74" s="276"/>
      <c r="O74" s="276"/>
      <c r="P74" s="366"/>
      <c r="Q74" s="402">
        <v>0</v>
      </c>
      <c r="R74" s="402">
        <v>0</v>
      </c>
      <c r="S74" s="402">
        <v>0</v>
      </c>
      <c r="T74" s="248">
        <v>0</v>
      </c>
      <c r="U74" s="402">
        <v>0</v>
      </c>
      <c r="V74" s="248">
        <v>9</v>
      </c>
      <c r="W74" s="402">
        <v>263.87</v>
      </c>
      <c r="X74" s="399">
        <f t="shared" si="13"/>
        <v>2374.83</v>
      </c>
      <c r="Y74" s="278">
        <f t="shared" si="4"/>
        <v>2374.83</v>
      </c>
      <c r="Z74" s="361">
        <f t="shared" si="9"/>
        <v>2374.83</v>
      </c>
      <c r="AA74" s="252" t="s">
        <v>81</v>
      </c>
      <c r="AB74" s="13"/>
      <c r="AC74" s="13"/>
    </row>
    <row r="75" spans="1:29" ht="57" x14ac:dyDescent="0.2">
      <c r="A75" s="273" t="s">
        <v>329</v>
      </c>
      <c r="B75" s="252" t="s">
        <v>424</v>
      </c>
      <c r="C75" s="398" t="s">
        <v>468</v>
      </c>
      <c r="D75" s="248">
        <v>1711717</v>
      </c>
      <c r="E75" s="248" t="s">
        <v>369</v>
      </c>
      <c r="F75" s="300" t="s">
        <v>370</v>
      </c>
      <c r="G75" s="382" t="s">
        <v>371</v>
      </c>
      <c r="H75" s="381" t="s">
        <v>372</v>
      </c>
      <c r="I75" s="381" t="s">
        <v>78</v>
      </c>
      <c r="J75" s="405" t="s">
        <v>79</v>
      </c>
      <c r="K75" s="381" t="s">
        <v>78</v>
      </c>
      <c r="L75" s="275" t="s">
        <v>356</v>
      </c>
      <c r="M75" s="276"/>
      <c r="N75" s="276"/>
      <c r="O75" s="276"/>
      <c r="P75" s="366"/>
      <c r="Q75" s="402">
        <v>0</v>
      </c>
      <c r="R75" s="402">
        <v>0</v>
      </c>
      <c r="S75" s="402">
        <v>0</v>
      </c>
      <c r="T75" s="248">
        <v>0</v>
      </c>
      <c r="U75" s="402">
        <v>0</v>
      </c>
      <c r="V75" s="248">
        <v>7</v>
      </c>
      <c r="W75" s="402">
        <v>263.87</v>
      </c>
      <c r="X75" s="399">
        <f t="shared" si="13"/>
        <v>1847.0900000000001</v>
      </c>
      <c r="Y75" s="278">
        <f t="shared" si="4"/>
        <v>1847.0900000000001</v>
      </c>
      <c r="Z75" s="361">
        <f t="shared" si="9"/>
        <v>1847.0900000000001</v>
      </c>
      <c r="AA75" s="252" t="s">
        <v>81</v>
      </c>
      <c r="AB75" s="13"/>
      <c r="AC75" s="13"/>
    </row>
    <row r="76" spans="1:29" ht="57" x14ac:dyDescent="0.2">
      <c r="A76" s="273" t="s">
        <v>329</v>
      </c>
      <c r="B76" s="252" t="s">
        <v>424</v>
      </c>
      <c r="C76" s="398" t="s">
        <v>465</v>
      </c>
      <c r="D76" s="248">
        <v>1877399</v>
      </c>
      <c r="E76" s="248" t="s">
        <v>369</v>
      </c>
      <c r="F76" s="300" t="s">
        <v>370</v>
      </c>
      <c r="G76" s="382" t="s">
        <v>371</v>
      </c>
      <c r="H76" s="381" t="s">
        <v>372</v>
      </c>
      <c r="I76" s="381" t="s">
        <v>78</v>
      </c>
      <c r="J76" s="405" t="s">
        <v>79</v>
      </c>
      <c r="K76" s="381" t="s">
        <v>78</v>
      </c>
      <c r="L76" s="275" t="s">
        <v>356</v>
      </c>
      <c r="M76" s="276"/>
      <c r="N76" s="276"/>
      <c r="O76" s="276"/>
      <c r="P76" s="366"/>
      <c r="Q76" s="402">
        <v>0</v>
      </c>
      <c r="R76" s="402">
        <v>0</v>
      </c>
      <c r="S76" s="402">
        <v>0</v>
      </c>
      <c r="T76" s="248">
        <v>0</v>
      </c>
      <c r="U76" s="402">
        <v>0</v>
      </c>
      <c r="V76" s="248">
        <v>7</v>
      </c>
      <c r="W76" s="402">
        <v>263.87</v>
      </c>
      <c r="X76" s="399">
        <f t="shared" si="13"/>
        <v>1847.0900000000001</v>
      </c>
      <c r="Y76" s="278">
        <f t="shared" si="4"/>
        <v>1847.0900000000001</v>
      </c>
      <c r="Z76" s="361">
        <f t="shared" si="9"/>
        <v>1847.0900000000001</v>
      </c>
      <c r="AA76" s="252" t="s">
        <v>81</v>
      </c>
      <c r="AB76" s="13"/>
      <c r="AC76" s="13"/>
    </row>
    <row r="77" spans="1:29" ht="57" x14ac:dyDescent="0.2">
      <c r="A77" s="273" t="s">
        <v>329</v>
      </c>
      <c r="B77" s="252" t="s">
        <v>424</v>
      </c>
      <c r="C77" s="398" t="s">
        <v>403</v>
      </c>
      <c r="D77" s="248">
        <v>1699300</v>
      </c>
      <c r="E77" s="248" t="s">
        <v>369</v>
      </c>
      <c r="F77" s="300" t="s">
        <v>370</v>
      </c>
      <c r="G77" s="382" t="s">
        <v>371</v>
      </c>
      <c r="H77" s="381" t="s">
        <v>372</v>
      </c>
      <c r="I77" s="381" t="s">
        <v>78</v>
      </c>
      <c r="J77" s="405" t="s">
        <v>79</v>
      </c>
      <c r="K77" s="381" t="s">
        <v>78</v>
      </c>
      <c r="L77" s="275" t="s">
        <v>356</v>
      </c>
      <c r="M77" s="276"/>
      <c r="N77" s="276"/>
      <c r="O77" s="276"/>
      <c r="P77" s="366"/>
      <c r="Q77" s="402">
        <v>0</v>
      </c>
      <c r="R77" s="402">
        <v>0</v>
      </c>
      <c r="S77" s="402">
        <v>0</v>
      </c>
      <c r="T77" s="248">
        <v>0</v>
      </c>
      <c r="U77" s="402">
        <v>0</v>
      </c>
      <c r="V77" s="248">
        <v>8</v>
      </c>
      <c r="W77" s="402">
        <v>263.87</v>
      </c>
      <c r="X77" s="399">
        <f t="shared" si="13"/>
        <v>2110.96</v>
      </c>
      <c r="Y77" s="278">
        <f t="shared" si="4"/>
        <v>2110.96</v>
      </c>
      <c r="Z77" s="361">
        <f t="shared" si="9"/>
        <v>2110.96</v>
      </c>
      <c r="AA77" s="252" t="s">
        <v>81</v>
      </c>
      <c r="AB77" s="13"/>
      <c r="AC77" s="13"/>
    </row>
    <row r="78" spans="1:29" ht="57" x14ac:dyDescent="0.2">
      <c r="A78" s="273" t="s">
        <v>329</v>
      </c>
      <c r="B78" s="252" t="s">
        <v>424</v>
      </c>
      <c r="C78" s="398" t="s">
        <v>446</v>
      </c>
      <c r="D78" s="248">
        <v>1780328</v>
      </c>
      <c r="E78" s="248" t="s">
        <v>369</v>
      </c>
      <c r="F78" s="300" t="s">
        <v>370</v>
      </c>
      <c r="G78" s="382" t="s">
        <v>371</v>
      </c>
      <c r="H78" s="381" t="s">
        <v>372</v>
      </c>
      <c r="I78" s="381" t="s">
        <v>78</v>
      </c>
      <c r="J78" s="405" t="s">
        <v>79</v>
      </c>
      <c r="K78" s="381" t="s">
        <v>78</v>
      </c>
      <c r="L78" s="275" t="s">
        <v>356</v>
      </c>
      <c r="M78" s="276"/>
      <c r="N78" s="276"/>
      <c r="O78" s="276"/>
      <c r="P78" s="366"/>
      <c r="Q78" s="402">
        <v>0</v>
      </c>
      <c r="R78" s="402">
        <v>0</v>
      </c>
      <c r="S78" s="402">
        <v>0</v>
      </c>
      <c r="T78" s="248">
        <v>0</v>
      </c>
      <c r="U78" s="402">
        <v>0</v>
      </c>
      <c r="V78" s="248">
        <v>7</v>
      </c>
      <c r="W78" s="402">
        <v>263.87</v>
      </c>
      <c r="X78" s="399">
        <f t="shared" si="13"/>
        <v>1847.0900000000001</v>
      </c>
      <c r="Y78" s="278">
        <f t="shared" si="4"/>
        <v>1847.0900000000001</v>
      </c>
      <c r="Z78" s="361">
        <f t="shared" si="9"/>
        <v>1847.0900000000001</v>
      </c>
      <c r="AA78" s="252" t="s">
        <v>81</v>
      </c>
      <c r="AB78" s="13"/>
      <c r="AC78" s="13"/>
    </row>
    <row r="79" spans="1:29" ht="57" x14ac:dyDescent="0.2">
      <c r="A79" s="273" t="s">
        <v>329</v>
      </c>
      <c r="B79" s="252" t="s">
        <v>424</v>
      </c>
      <c r="C79" s="398" t="s">
        <v>470</v>
      </c>
      <c r="D79" s="248">
        <v>1780662</v>
      </c>
      <c r="E79" s="248" t="s">
        <v>369</v>
      </c>
      <c r="F79" s="300" t="s">
        <v>370</v>
      </c>
      <c r="G79" s="382" t="s">
        <v>371</v>
      </c>
      <c r="H79" s="381" t="s">
        <v>372</v>
      </c>
      <c r="I79" s="381" t="s">
        <v>78</v>
      </c>
      <c r="J79" s="405" t="s">
        <v>79</v>
      </c>
      <c r="K79" s="381" t="s">
        <v>78</v>
      </c>
      <c r="L79" s="275" t="s">
        <v>356</v>
      </c>
      <c r="M79" s="276"/>
      <c r="N79" s="276"/>
      <c r="O79" s="276"/>
      <c r="P79" s="366"/>
      <c r="Q79" s="402">
        <v>0</v>
      </c>
      <c r="R79" s="402">
        <v>0</v>
      </c>
      <c r="S79" s="402">
        <v>0</v>
      </c>
      <c r="T79" s="248">
        <v>0</v>
      </c>
      <c r="U79" s="402">
        <v>0</v>
      </c>
      <c r="V79" s="248">
        <v>7</v>
      </c>
      <c r="W79" s="402">
        <v>263.87</v>
      </c>
      <c r="X79" s="399">
        <f t="shared" si="13"/>
        <v>1847.0900000000001</v>
      </c>
      <c r="Y79" s="278">
        <f t="shared" si="4"/>
        <v>1847.0900000000001</v>
      </c>
      <c r="Z79" s="361">
        <f t="shared" si="9"/>
        <v>1847.0900000000001</v>
      </c>
      <c r="AA79" s="252" t="s">
        <v>81</v>
      </c>
      <c r="AB79" s="13"/>
      <c r="AC79" s="13"/>
    </row>
    <row r="80" spans="1:29" ht="57" x14ac:dyDescent="0.2">
      <c r="A80" s="273" t="s">
        <v>329</v>
      </c>
      <c r="B80" s="252" t="s">
        <v>424</v>
      </c>
      <c r="C80" s="398" t="s">
        <v>410</v>
      </c>
      <c r="D80" s="248">
        <v>1848950</v>
      </c>
      <c r="E80" s="248" t="s">
        <v>369</v>
      </c>
      <c r="F80" s="300" t="s">
        <v>370</v>
      </c>
      <c r="G80" s="382" t="s">
        <v>371</v>
      </c>
      <c r="H80" s="381" t="s">
        <v>372</v>
      </c>
      <c r="I80" s="381" t="s">
        <v>78</v>
      </c>
      <c r="J80" s="405" t="s">
        <v>79</v>
      </c>
      <c r="K80" s="381" t="s">
        <v>78</v>
      </c>
      <c r="L80" s="275" t="s">
        <v>356</v>
      </c>
      <c r="M80" s="276"/>
      <c r="N80" s="276"/>
      <c r="O80" s="276"/>
      <c r="P80" s="366"/>
      <c r="Q80" s="402">
        <v>0</v>
      </c>
      <c r="R80" s="402">
        <v>0</v>
      </c>
      <c r="S80" s="402">
        <v>0</v>
      </c>
      <c r="T80" s="248">
        <v>0</v>
      </c>
      <c r="U80" s="402">
        <v>0</v>
      </c>
      <c r="V80" s="248">
        <v>7</v>
      </c>
      <c r="W80" s="402">
        <v>263.87</v>
      </c>
      <c r="X80" s="399">
        <f t="shared" si="13"/>
        <v>1847.0900000000001</v>
      </c>
      <c r="Y80" s="278">
        <f t="shared" si="4"/>
        <v>1847.0900000000001</v>
      </c>
      <c r="Z80" s="361">
        <f t="shared" si="9"/>
        <v>1847.0900000000001</v>
      </c>
      <c r="AA80" s="252" t="s">
        <v>81</v>
      </c>
      <c r="AB80" s="13"/>
      <c r="AC80" s="13"/>
    </row>
    <row r="81" spans="1:29" ht="57" x14ac:dyDescent="0.2">
      <c r="A81" s="273" t="s">
        <v>329</v>
      </c>
      <c r="B81" s="252" t="s">
        <v>424</v>
      </c>
      <c r="C81" s="400" t="s">
        <v>430</v>
      </c>
      <c r="D81" s="381">
        <v>1877577</v>
      </c>
      <c r="E81" s="381" t="s">
        <v>369</v>
      </c>
      <c r="F81" s="300" t="s">
        <v>370</v>
      </c>
      <c r="G81" s="382" t="s">
        <v>371</v>
      </c>
      <c r="H81" s="381" t="s">
        <v>372</v>
      </c>
      <c r="I81" s="381" t="s">
        <v>78</v>
      </c>
      <c r="J81" s="405" t="s">
        <v>79</v>
      </c>
      <c r="K81" s="381" t="s">
        <v>78</v>
      </c>
      <c r="L81" s="409" t="s">
        <v>356</v>
      </c>
      <c r="M81" s="401"/>
      <c r="N81" s="401"/>
      <c r="O81" s="401"/>
      <c r="P81" s="402"/>
      <c r="Q81" s="402">
        <v>0</v>
      </c>
      <c r="R81" s="402">
        <v>0</v>
      </c>
      <c r="S81" s="402">
        <v>0</v>
      </c>
      <c r="T81" s="381">
        <v>0</v>
      </c>
      <c r="U81" s="402">
        <v>0</v>
      </c>
      <c r="V81" s="381">
        <v>8</v>
      </c>
      <c r="W81" s="402">
        <v>263.87</v>
      </c>
      <c r="X81" s="407">
        <f t="shared" si="13"/>
        <v>2110.96</v>
      </c>
      <c r="Y81" s="361">
        <f t="shared" si="4"/>
        <v>2110.96</v>
      </c>
      <c r="Z81" s="361">
        <f t="shared" si="9"/>
        <v>2110.96</v>
      </c>
      <c r="AA81" s="252" t="s">
        <v>81</v>
      </c>
      <c r="AB81" s="13"/>
      <c r="AC81" s="13"/>
    </row>
    <row r="82" spans="1:29" ht="57" x14ac:dyDescent="0.2">
      <c r="A82" s="273" t="s">
        <v>329</v>
      </c>
      <c r="B82" s="252" t="s">
        <v>424</v>
      </c>
      <c r="C82" s="398" t="s">
        <v>409</v>
      </c>
      <c r="D82" s="248">
        <v>1879413</v>
      </c>
      <c r="E82" s="248" t="s">
        <v>369</v>
      </c>
      <c r="F82" s="248" t="s">
        <v>370</v>
      </c>
      <c r="G82" s="261" t="s">
        <v>371</v>
      </c>
      <c r="H82" s="248" t="s">
        <v>372</v>
      </c>
      <c r="I82" s="248" t="s">
        <v>78</v>
      </c>
      <c r="J82" s="250" t="s">
        <v>79</v>
      </c>
      <c r="K82" s="248" t="s">
        <v>78</v>
      </c>
      <c r="L82" s="275" t="s">
        <v>356</v>
      </c>
      <c r="M82" s="276"/>
      <c r="N82" s="276"/>
      <c r="O82" s="276"/>
      <c r="P82" s="366"/>
      <c r="Q82" s="366">
        <v>0</v>
      </c>
      <c r="R82" s="366">
        <v>0</v>
      </c>
      <c r="S82" s="366">
        <v>0</v>
      </c>
      <c r="T82" s="248">
        <v>0</v>
      </c>
      <c r="U82" s="366">
        <v>0</v>
      </c>
      <c r="V82" s="248">
        <v>8</v>
      </c>
      <c r="W82" s="366">
        <v>263.87</v>
      </c>
      <c r="X82" s="399">
        <f t="shared" si="13"/>
        <v>2110.96</v>
      </c>
      <c r="Y82" s="367">
        <f t="shared" si="4"/>
        <v>2110.96</v>
      </c>
      <c r="Z82" s="361">
        <f t="shared" si="9"/>
        <v>2110.96</v>
      </c>
      <c r="AA82" s="252" t="s">
        <v>81</v>
      </c>
      <c r="AB82" s="13"/>
      <c r="AC82" s="13"/>
    </row>
    <row r="83" spans="1:29" ht="57" x14ac:dyDescent="0.2">
      <c r="A83" s="273" t="s">
        <v>329</v>
      </c>
      <c r="B83" s="252" t="s">
        <v>424</v>
      </c>
      <c r="C83" s="398" t="s">
        <v>486</v>
      </c>
      <c r="D83" s="248">
        <v>1699682</v>
      </c>
      <c r="E83" s="248" t="s">
        <v>369</v>
      </c>
      <c r="F83" s="248" t="s">
        <v>370</v>
      </c>
      <c r="G83" s="261" t="s">
        <v>371</v>
      </c>
      <c r="H83" s="248" t="s">
        <v>372</v>
      </c>
      <c r="I83" s="248" t="s">
        <v>78</v>
      </c>
      <c r="J83" s="250" t="s">
        <v>79</v>
      </c>
      <c r="K83" s="248" t="s">
        <v>78</v>
      </c>
      <c r="L83" s="275" t="s">
        <v>356</v>
      </c>
      <c r="M83" s="276"/>
      <c r="N83" s="276"/>
      <c r="O83" s="276"/>
      <c r="P83" s="366"/>
      <c r="Q83" s="366">
        <v>0</v>
      </c>
      <c r="R83" s="366">
        <v>0</v>
      </c>
      <c r="S83" s="366">
        <v>0</v>
      </c>
      <c r="T83" s="248">
        <v>0</v>
      </c>
      <c r="U83" s="366">
        <v>0</v>
      </c>
      <c r="V83" s="248">
        <v>7</v>
      </c>
      <c r="W83" s="366">
        <v>263.87</v>
      </c>
      <c r="X83" s="399">
        <f t="shared" si="13"/>
        <v>1847.0900000000001</v>
      </c>
      <c r="Y83" s="367">
        <f t="shared" ref="Y83:Y84" si="14">(T83*U83)+(V83*W83)</f>
        <v>1847.0900000000001</v>
      </c>
      <c r="Z83" s="361">
        <f t="shared" si="9"/>
        <v>1847.0900000000001</v>
      </c>
      <c r="AA83" s="252" t="s">
        <v>81</v>
      </c>
      <c r="AB83" s="13"/>
      <c r="AC83" s="13"/>
    </row>
    <row r="84" spans="1:29" ht="57" x14ac:dyDescent="0.2">
      <c r="A84" s="273" t="s">
        <v>329</v>
      </c>
      <c r="B84" s="252" t="s">
        <v>424</v>
      </c>
      <c r="C84" s="398" t="s">
        <v>487</v>
      </c>
      <c r="D84" s="248">
        <v>1370553</v>
      </c>
      <c r="E84" s="248" t="s">
        <v>369</v>
      </c>
      <c r="F84" s="248" t="s">
        <v>370</v>
      </c>
      <c r="G84" s="261" t="s">
        <v>371</v>
      </c>
      <c r="H84" s="248" t="s">
        <v>372</v>
      </c>
      <c r="I84" s="248" t="s">
        <v>78</v>
      </c>
      <c r="J84" s="250" t="s">
        <v>79</v>
      </c>
      <c r="K84" s="248" t="s">
        <v>78</v>
      </c>
      <c r="L84" s="275" t="s">
        <v>356</v>
      </c>
      <c r="M84" s="276"/>
      <c r="N84" s="276"/>
      <c r="O84" s="276"/>
      <c r="P84" s="366"/>
      <c r="Q84" s="366">
        <v>0</v>
      </c>
      <c r="R84" s="366">
        <v>0</v>
      </c>
      <c r="S84" s="366">
        <v>0</v>
      </c>
      <c r="T84" s="248">
        <v>0</v>
      </c>
      <c r="U84" s="366">
        <v>0</v>
      </c>
      <c r="V84" s="248">
        <v>7</v>
      </c>
      <c r="W84" s="366">
        <v>263.87</v>
      </c>
      <c r="X84" s="399">
        <f t="shared" si="13"/>
        <v>1847.0900000000001</v>
      </c>
      <c r="Y84" s="367">
        <f t="shared" si="14"/>
        <v>1847.0900000000001</v>
      </c>
      <c r="Z84" s="361">
        <f t="shared" si="9"/>
        <v>1847.0900000000001</v>
      </c>
      <c r="AA84" s="252" t="s">
        <v>81</v>
      </c>
      <c r="AB84" s="13"/>
      <c r="AC84" s="13"/>
    </row>
    <row r="85" spans="1:29" ht="57" x14ac:dyDescent="0.2">
      <c r="A85" s="273" t="s">
        <v>329</v>
      </c>
      <c r="B85" s="252" t="s">
        <v>424</v>
      </c>
      <c r="C85" s="398" t="s">
        <v>444</v>
      </c>
      <c r="D85" s="248"/>
      <c r="E85" s="248" t="s">
        <v>386</v>
      </c>
      <c r="F85" s="300" t="s">
        <v>370</v>
      </c>
      <c r="G85" s="382" t="s">
        <v>371</v>
      </c>
      <c r="H85" s="381" t="s">
        <v>372</v>
      </c>
      <c r="I85" s="381" t="s">
        <v>78</v>
      </c>
      <c r="J85" s="405" t="s">
        <v>79</v>
      </c>
      <c r="K85" s="381" t="s">
        <v>78</v>
      </c>
      <c r="L85" s="275" t="s">
        <v>472</v>
      </c>
      <c r="M85" s="276"/>
      <c r="N85" s="276"/>
      <c r="O85" s="276"/>
      <c r="P85" s="366"/>
      <c r="Q85" s="402">
        <v>0</v>
      </c>
      <c r="R85" s="402">
        <v>0</v>
      </c>
      <c r="S85" s="402">
        <v>0</v>
      </c>
      <c r="T85" s="248">
        <v>0</v>
      </c>
      <c r="U85" s="402">
        <v>0</v>
      </c>
      <c r="V85" s="248">
        <v>10</v>
      </c>
      <c r="W85" s="402">
        <v>263.87</v>
      </c>
      <c r="X85" s="399">
        <f>(V85*W85)</f>
        <v>2638.7</v>
      </c>
      <c r="Y85" s="278">
        <f t="shared" ref="Y85:Y106" si="15">(T85*U85)+(V85*W85)</f>
        <v>2638.7</v>
      </c>
      <c r="Z85" s="361">
        <f t="shared" ref="Z85" si="16">S85+Y85</f>
        <v>2638.7</v>
      </c>
      <c r="AA85" s="252" t="s">
        <v>81</v>
      </c>
      <c r="AB85" s="13"/>
      <c r="AC85" s="13"/>
    </row>
    <row r="86" spans="1:29" ht="57" x14ac:dyDescent="0.2">
      <c r="A86" s="273" t="s">
        <v>329</v>
      </c>
      <c r="B86" s="252" t="s">
        <v>424</v>
      </c>
      <c r="C86" s="362" t="s">
        <v>442</v>
      </c>
      <c r="D86" s="248">
        <v>1710516</v>
      </c>
      <c r="E86" s="248" t="s">
        <v>369</v>
      </c>
      <c r="F86" s="300" t="s">
        <v>370</v>
      </c>
      <c r="G86" s="382" t="s">
        <v>371</v>
      </c>
      <c r="H86" s="381" t="s">
        <v>372</v>
      </c>
      <c r="I86" s="381" t="s">
        <v>78</v>
      </c>
      <c r="J86" s="405" t="s">
        <v>79</v>
      </c>
      <c r="K86" s="381" t="s">
        <v>78</v>
      </c>
      <c r="L86" s="275" t="s">
        <v>473</v>
      </c>
      <c r="M86" s="276"/>
      <c r="N86" s="276"/>
      <c r="O86" s="276"/>
      <c r="P86" s="366"/>
      <c r="Q86" s="402">
        <v>0</v>
      </c>
      <c r="R86" s="402">
        <v>0</v>
      </c>
      <c r="S86" s="402">
        <v>0</v>
      </c>
      <c r="T86" s="248">
        <v>0</v>
      </c>
      <c r="U86" s="402">
        <v>527.74</v>
      </c>
      <c r="V86" s="248">
        <v>4</v>
      </c>
      <c r="W86" s="402">
        <v>263.87</v>
      </c>
      <c r="X86" s="399">
        <f t="shared" ref="X86:X88" si="17">(V86*W86)</f>
        <v>1055.48</v>
      </c>
      <c r="Y86" s="278">
        <f t="shared" si="15"/>
        <v>1055.48</v>
      </c>
      <c r="Z86" s="361">
        <f t="shared" ref="Z86:Z106" si="18">S86+Y86</f>
        <v>1055.48</v>
      </c>
      <c r="AA86" s="252" t="s">
        <v>81</v>
      </c>
      <c r="AB86" s="13"/>
      <c r="AC86" s="13"/>
    </row>
    <row r="87" spans="1:29" ht="57" x14ac:dyDescent="0.2">
      <c r="A87" s="412" t="s">
        <v>329</v>
      </c>
      <c r="B87" s="300" t="s">
        <v>424</v>
      </c>
      <c r="C87" s="426" t="s">
        <v>478</v>
      </c>
      <c r="D87" s="381">
        <v>1867016</v>
      </c>
      <c r="E87" s="381" t="s">
        <v>369</v>
      </c>
      <c r="F87" s="300" t="s">
        <v>370</v>
      </c>
      <c r="G87" s="428" t="s">
        <v>371</v>
      </c>
      <c r="H87" s="248" t="s">
        <v>372</v>
      </c>
      <c r="I87" s="248" t="s">
        <v>78</v>
      </c>
      <c r="J87" s="250" t="s">
        <v>79</v>
      </c>
      <c r="K87" s="248" t="s">
        <v>78</v>
      </c>
      <c r="L87" s="275" t="s">
        <v>473</v>
      </c>
      <c r="M87" s="429"/>
      <c r="N87" s="401"/>
      <c r="O87" s="401"/>
      <c r="P87" s="402"/>
      <c r="Q87" s="402">
        <v>0</v>
      </c>
      <c r="R87" s="402">
        <v>0</v>
      </c>
      <c r="S87" s="402">
        <v>0</v>
      </c>
      <c r="T87" s="381">
        <v>0</v>
      </c>
      <c r="U87" s="402">
        <v>527.74</v>
      </c>
      <c r="V87" s="381">
        <v>4</v>
      </c>
      <c r="W87" s="402">
        <v>263.87</v>
      </c>
      <c r="X87" s="407">
        <f t="shared" si="17"/>
        <v>1055.48</v>
      </c>
      <c r="Y87" s="361">
        <f t="shared" si="15"/>
        <v>1055.48</v>
      </c>
      <c r="Z87" s="361">
        <f t="shared" si="18"/>
        <v>1055.48</v>
      </c>
      <c r="AA87" s="252" t="s">
        <v>81</v>
      </c>
      <c r="AB87" s="13"/>
      <c r="AC87" s="13"/>
    </row>
    <row r="88" spans="1:29" ht="57" x14ac:dyDescent="0.2">
      <c r="A88" s="411" t="s">
        <v>329</v>
      </c>
      <c r="B88" s="248" t="s">
        <v>424</v>
      </c>
      <c r="C88" s="426" t="s">
        <v>479</v>
      </c>
      <c r="D88" s="381">
        <v>1711644</v>
      </c>
      <c r="E88" s="381" t="s">
        <v>369</v>
      </c>
      <c r="F88" s="381" t="s">
        <v>370</v>
      </c>
      <c r="G88" s="428" t="s">
        <v>371</v>
      </c>
      <c r="H88" s="248" t="s">
        <v>372</v>
      </c>
      <c r="I88" s="248" t="s">
        <v>78</v>
      </c>
      <c r="J88" s="250" t="s">
        <v>79</v>
      </c>
      <c r="K88" s="248" t="s">
        <v>78</v>
      </c>
      <c r="L88" s="275" t="s">
        <v>473</v>
      </c>
      <c r="M88" s="429"/>
      <c r="N88" s="401"/>
      <c r="O88" s="401"/>
      <c r="P88" s="402"/>
      <c r="Q88" s="402">
        <v>0</v>
      </c>
      <c r="R88" s="402">
        <v>0</v>
      </c>
      <c r="S88" s="402">
        <v>0</v>
      </c>
      <c r="T88" s="381">
        <v>0</v>
      </c>
      <c r="U88" s="402">
        <v>527.74</v>
      </c>
      <c r="V88" s="381">
        <v>4</v>
      </c>
      <c r="W88" s="402">
        <v>263.87</v>
      </c>
      <c r="X88" s="407">
        <f t="shared" si="17"/>
        <v>1055.48</v>
      </c>
      <c r="Y88" s="406">
        <f t="shared" si="15"/>
        <v>1055.48</v>
      </c>
      <c r="Z88" s="406">
        <f t="shared" si="18"/>
        <v>1055.48</v>
      </c>
      <c r="AA88" s="300" t="s">
        <v>81</v>
      </c>
      <c r="AB88" s="13"/>
      <c r="AC88" s="13"/>
    </row>
    <row r="89" spans="1:29" ht="28.5" x14ac:dyDescent="0.2">
      <c r="A89" s="411" t="s">
        <v>329</v>
      </c>
      <c r="B89" s="248" t="s">
        <v>942</v>
      </c>
      <c r="C89" s="296" t="s">
        <v>878</v>
      </c>
      <c r="D89" s="252" t="s">
        <v>879</v>
      </c>
      <c r="E89" s="252" t="s">
        <v>880</v>
      </c>
      <c r="F89" s="252" t="s">
        <v>1162</v>
      </c>
      <c r="G89" s="304"/>
      <c r="H89" s="248"/>
      <c r="I89" s="248" t="s">
        <v>78</v>
      </c>
      <c r="J89" s="250" t="s">
        <v>129</v>
      </c>
      <c r="K89" s="248" t="s">
        <v>78</v>
      </c>
      <c r="L89" s="275" t="s">
        <v>1163</v>
      </c>
      <c r="M89" s="305" t="s">
        <v>1164</v>
      </c>
      <c r="N89" s="256" t="s">
        <v>1164</v>
      </c>
      <c r="O89" s="257"/>
      <c r="P89" s="258"/>
      <c r="Q89" s="258">
        <v>0</v>
      </c>
      <c r="R89" s="258">
        <v>0</v>
      </c>
      <c r="S89" s="278">
        <f t="shared" ref="S89:S98" si="19">Q89+R89</f>
        <v>0</v>
      </c>
      <c r="T89" s="252">
        <v>0</v>
      </c>
      <c r="U89" s="258">
        <v>0</v>
      </c>
      <c r="V89" s="252">
        <v>4</v>
      </c>
      <c r="W89" s="258">
        <v>263.87</v>
      </c>
      <c r="X89" s="252">
        <v>4</v>
      </c>
      <c r="Y89" s="278">
        <f t="shared" si="15"/>
        <v>1055.48</v>
      </c>
      <c r="Z89" s="278">
        <f t="shared" si="18"/>
        <v>1055.48</v>
      </c>
      <c r="AA89" s="430"/>
      <c r="AB89" s="13"/>
      <c r="AC89" s="13"/>
    </row>
    <row r="90" spans="1:29" ht="42.75" x14ac:dyDescent="0.2">
      <c r="A90" s="411" t="s">
        <v>329</v>
      </c>
      <c r="B90" s="248" t="s">
        <v>942</v>
      </c>
      <c r="C90" s="296" t="s">
        <v>883</v>
      </c>
      <c r="D90" s="252" t="s">
        <v>884</v>
      </c>
      <c r="E90" s="252" t="s">
        <v>885</v>
      </c>
      <c r="F90" s="252" t="s">
        <v>1165</v>
      </c>
      <c r="G90" s="304"/>
      <c r="H90" s="248"/>
      <c r="I90" s="248" t="s">
        <v>78</v>
      </c>
      <c r="J90" s="250" t="s">
        <v>129</v>
      </c>
      <c r="K90" s="248" t="s">
        <v>78</v>
      </c>
      <c r="L90" s="275" t="s">
        <v>1166</v>
      </c>
      <c r="M90" s="305" t="s">
        <v>1167</v>
      </c>
      <c r="N90" s="256" t="s">
        <v>1167</v>
      </c>
      <c r="O90" s="257"/>
      <c r="P90" s="258"/>
      <c r="Q90" s="258">
        <v>0</v>
      </c>
      <c r="R90" s="258">
        <v>0</v>
      </c>
      <c r="S90" s="278">
        <f t="shared" si="19"/>
        <v>0</v>
      </c>
      <c r="T90" s="252">
        <v>0</v>
      </c>
      <c r="U90" s="258">
        <v>0</v>
      </c>
      <c r="V90" s="252">
        <v>5</v>
      </c>
      <c r="W90" s="258">
        <v>263.87</v>
      </c>
      <c r="X90" s="252">
        <v>5</v>
      </c>
      <c r="Y90" s="278">
        <f t="shared" si="15"/>
        <v>1319.35</v>
      </c>
      <c r="Z90" s="278">
        <f t="shared" si="18"/>
        <v>1319.35</v>
      </c>
      <c r="AA90" s="430"/>
      <c r="AB90" s="13"/>
      <c r="AC90" s="13"/>
    </row>
    <row r="91" spans="1:29" ht="57" x14ac:dyDescent="0.2">
      <c r="A91" s="411" t="s">
        <v>329</v>
      </c>
      <c r="B91" s="248" t="s">
        <v>942</v>
      </c>
      <c r="C91" s="296" t="s">
        <v>892</v>
      </c>
      <c r="D91" s="252" t="s">
        <v>893</v>
      </c>
      <c r="E91" s="252" t="s">
        <v>815</v>
      </c>
      <c r="F91" s="252" t="s">
        <v>1120</v>
      </c>
      <c r="G91" s="304"/>
      <c r="H91" s="248"/>
      <c r="I91" s="248" t="s">
        <v>78</v>
      </c>
      <c r="J91" s="250" t="s">
        <v>129</v>
      </c>
      <c r="K91" s="248" t="s">
        <v>78</v>
      </c>
      <c r="L91" s="275" t="s">
        <v>1168</v>
      </c>
      <c r="M91" s="305" t="s">
        <v>1169</v>
      </c>
      <c r="N91" s="256" t="s">
        <v>1169</v>
      </c>
      <c r="O91" s="257"/>
      <c r="P91" s="258"/>
      <c r="Q91" s="258"/>
      <c r="R91" s="258"/>
      <c r="S91" s="278"/>
      <c r="T91" s="252"/>
      <c r="U91" s="258"/>
      <c r="V91" s="252">
        <v>8</v>
      </c>
      <c r="W91" s="258">
        <v>263.87</v>
      </c>
      <c r="X91" s="252">
        <v>8</v>
      </c>
      <c r="Y91" s="278">
        <v>2110.96</v>
      </c>
      <c r="Z91" s="278">
        <v>2110.96</v>
      </c>
      <c r="AA91" s="430"/>
      <c r="AB91" s="13"/>
      <c r="AC91" s="13"/>
    </row>
    <row r="92" spans="1:29" ht="28.5" x14ac:dyDescent="0.2">
      <c r="A92" s="411" t="s">
        <v>329</v>
      </c>
      <c r="B92" s="248" t="s">
        <v>942</v>
      </c>
      <c r="C92" s="296" t="s">
        <v>980</v>
      </c>
      <c r="D92" s="252" t="s">
        <v>981</v>
      </c>
      <c r="E92" s="252" t="s">
        <v>1074</v>
      </c>
      <c r="F92" s="252" t="s">
        <v>1170</v>
      </c>
      <c r="G92" s="304"/>
      <c r="H92" s="248"/>
      <c r="I92" s="248" t="s">
        <v>78</v>
      </c>
      <c r="J92" s="250" t="s">
        <v>129</v>
      </c>
      <c r="K92" s="248" t="s">
        <v>78</v>
      </c>
      <c r="L92" s="275" t="s">
        <v>1065</v>
      </c>
      <c r="M92" s="305" t="s">
        <v>1171</v>
      </c>
      <c r="N92" s="256" t="s">
        <v>1171</v>
      </c>
      <c r="O92" s="257"/>
      <c r="P92" s="258"/>
      <c r="Q92" s="258">
        <v>0</v>
      </c>
      <c r="R92" s="258">
        <v>0</v>
      </c>
      <c r="S92" s="278">
        <f t="shared" si="19"/>
        <v>0</v>
      </c>
      <c r="T92" s="252">
        <v>0</v>
      </c>
      <c r="U92" s="258">
        <v>0</v>
      </c>
      <c r="V92" s="252">
        <v>4</v>
      </c>
      <c r="W92" s="258">
        <v>263.87</v>
      </c>
      <c r="X92" s="252">
        <v>4</v>
      </c>
      <c r="Y92" s="278">
        <f t="shared" si="15"/>
        <v>1055.48</v>
      </c>
      <c r="Z92" s="278">
        <f t="shared" si="18"/>
        <v>1055.48</v>
      </c>
      <c r="AA92" s="430"/>
      <c r="AB92" s="13"/>
      <c r="AC92" s="13"/>
    </row>
    <row r="93" spans="1:29" ht="71.25" x14ac:dyDescent="0.2">
      <c r="A93" s="411" t="s">
        <v>329</v>
      </c>
      <c r="B93" s="248" t="s">
        <v>942</v>
      </c>
      <c r="C93" s="296" t="s">
        <v>953</v>
      </c>
      <c r="D93" s="252" t="s">
        <v>954</v>
      </c>
      <c r="E93" s="248" t="s">
        <v>1074</v>
      </c>
      <c r="F93" s="252" t="s">
        <v>1142</v>
      </c>
      <c r="G93" s="304"/>
      <c r="H93" s="248"/>
      <c r="I93" s="248" t="s">
        <v>78</v>
      </c>
      <c r="J93" s="250" t="s">
        <v>129</v>
      </c>
      <c r="K93" s="248" t="s">
        <v>78</v>
      </c>
      <c r="L93" s="275" t="s">
        <v>1172</v>
      </c>
      <c r="M93" s="305" t="s">
        <v>1173</v>
      </c>
      <c r="N93" s="256" t="s">
        <v>1173</v>
      </c>
      <c r="O93" s="257"/>
      <c r="P93" s="258"/>
      <c r="Q93" s="258">
        <v>0</v>
      </c>
      <c r="R93" s="258">
        <v>0</v>
      </c>
      <c r="S93" s="278">
        <f t="shared" si="19"/>
        <v>0</v>
      </c>
      <c r="T93" s="252">
        <v>0</v>
      </c>
      <c r="U93" s="258">
        <v>0</v>
      </c>
      <c r="V93" s="252">
        <v>4</v>
      </c>
      <c r="W93" s="258">
        <v>263.87</v>
      </c>
      <c r="X93" s="252">
        <v>4</v>
      </c>
      <c r="Y93" s="278">
        <f t="shared" si="15"/>
        <v>1055.48</v>
      </c>
      <c r="Z93" s="278">
        <f t="shared" si="18"/>
        <v>1055.48</v>
      </c>
      <c r="AA93" s="430"/>
      <c r="AB93" s="13"/>
      <c r="AC93" s="13"/>
    </row>
    <row r="94" spans="1:29" ht="14.25" x14ac:dyDescent="0.2">
      <c r="A94" s="411" t="s">
        <v>329</v>
      </c>
      <c r="B94" s="248" t="s">
        <v>942</v>
      </c>
      <c r="C94" s="296" t="s">
        <v>916</v>
      </c>
      <c r="D94" s="252" t="s">
        <v>917</v>
      </c>
      <c r="E94" s="252" t="s">
        <v>1089</v>
      </c>
      <c r="F94" s="252" t="s">
        <v>1142</v>
      </c>
      <c r="G94" s="304"/>
      <c r="H94" s="248"/>
      <c r="I94" s="248" t="s">
        <v>78</v>
      </c>
      <c r="J94" s="250" t="s">
        <v>129</v>
      </c>
      <c r="K94" s="248" t="s">
        <v>78</v>
      </c>
      <c r="L94" s="275" t="s">
        <v>1143</v>
      </c>
      <c r="M94" s="305">
        <v>45152</v>
      </c>
      <c r="N94" s="256">
        <v>45152</v>
      </c>
      <c r="O94" s="257"/>
      <c r="P94" s="258"/>
      <c r="Q94" s="258">
        <v>0</v>
      </c>
      <c r="R94" s="258">
        <v>0</v>
      </c>
      <c r="S94" s="278">
        <f t="shared" si="19"/>
        <v>0</v>
      </c>
      <c r="T94" s="252">
        <v>0</v>
      </c>
      <c r="U94" s="258">
        <v>0</v>
      </c>
      <c r="V94" s="252">
        <v>1</v>
      </c>
      <c r="W94" s="258">
        <v>263.87</v>
      </c>
      <c r="X94" s="252">
        <v>1</v>
      </c>
      <c r="Y94" s="278">
        <f t="shared" si="15"/>
        <v>263.87</v>
      </c>
      <c r="Z94" s="278">
        <f t="shared" si="18"/>
        <v>263.87</v>
      </c>
      <c r="AA94" s="430"/>
      <c r="AB94" s="13"/>
      <c r="AC94" s="13"/>
    </row>
    <row r="95" spans="1:29" ht="71.25" x14ac:dyDescent="0.2">
      <c r="A95" s="411" t="s">
        <v>329</v>
      </c>
      <c r="B95" s="248" t="s">
        <v>942</v>
      </c>
      <c r="C95" s="296" t="s">
        <v>1174</v>
      </c>
      <c r="D95" s="252" t="s">
        <v>941</v>
      </c>
      <c r="E95" s="252" t="s">
        <v>815</v>
      </c>
      <c r="F95" s="252" t="s">
        <v>1175</v>
      </c>
      <c r="G95" s="304"/>
      <c r="H95" s="248"/>
      <c r="I95" s="248" t="s">
        <v>78</v>
      </c>
      <c r="J95" s="250" t="s">
        <v>129</v>
      </c>
      <c r="K95" s="248" t="s">
        <v>78</v>
      </c>
      <c r="L95" s="275" t="s">
        <v>1172</v>
      </c>
      <c r="M95" s="305" t="s">
        <v>1176</v>
      </c>
      <c r="N95" s="256" t="s">
        <v>1176</v>
      </c>
      <c r="O95" s="257"/>
      <c r="P95" s="258"/>
      <c r="Q95" s="258">
        <v>0</v>
      </c>
      <c r="R95" s="258">
        <v>0</v>
      </c>
      <c r="S95" s="278">
        <f t="shared" si="19"/>
        <v>0</v>
      </c>
      <c r="T95" s="252">
        <v>0</v>
      </c>
      <c r="U95" s="258">
        <v>0</v>
      </c>
      <c r="V95" s="252">
        <v>4</v>
      </c>
      <c r="W95" s="258">
        <v>263.87</v>
      </c>
      <c r="X95" s="252">
        <v>4</v>
      </c>
      <c r="Y95" s="278">
        <f>(T95*U95)+(V95*W95)</f>
        <v>1055.48</v>
      </c>
      <c r="Z95" s="278">
        <f t="shared" si="18"/>
        <v>1055.48</v>
      </c>
      <c r="AA95" s="430"/>
      <c r="AB95" s="13"/>
      <c r="AC95" s="13"/>
    </row>
    <row r="96" spans="1:29" ht="57" x14ac:dyDescent="0.2">
      <c r="A96" s="411" t="s">
        <v>329</v>
      </c>
      <c r="B96" s="248" t="s">
        <v>942</v>
      </c>
      <c r="C96" s="296" t="s">
        <v>1123</v>
      </c>
      <c r="D96" s="252" t="s">
        <v>958</v>
      </c>
      <c r="E96" s="252" t="s">
        <v>959</v>
      </c>
      <c r="F96" s="252" t="s">
        <v>1124</v>
      </c>
      <c r="G96" s="304"/>
      <c r="H96" s="248"/>
      <c r="I96" s="248" t="s">
        <v>78</v>
      </c>
      <c r="J96" s="250" t="s">
        <v>115</v>
      </c>
      <c r="K96" s="248" t="s">
        <v>78</v>
      </c>
      <c r="L96" s="275" t="s">
        <v>1177</v>
      </c>
      <c r="M96" s="305" t="s">
        <v>1178</v>
      </c>
      <c r="N96" s="256" t="s">
        <v>1178</v>
      </c>
      <c r="O96" s="257"/>
      <c r="P96" s="258"/>
      <c r="Q96" s="258">
        <v>0</v>
      </c>
      <c r="R96" s="258">
        <v>0</v>
      </c>
      <c r="S96" s="278">
        <f t="shared" si="19"/>
        <v>0</v>
      </c>
      <c r="T96" s="252">
        <v>0</v>
      </c>
      <c r="U96" s="258">
        <v>0</v>
      </c>
      <c r="V96" s="252">
        <v>3</v>
      </c>
      <c r="W96" s="258">
        <v>263.87</v>
      </c>
      <c r="X96" s="252">
        <v>3</v>
      </c>
      <c r="Y96" s="278">
        <f t="shared" si="15"/>
        <v>791.61</v>
      </c>
      <c r="Z96" s="278">
        <f t="shared" si="18"/>
        <v>791.61</v>
      </c>
      <c r="AA96" s="430"/>
      <c r="AB96" s="13"/>
      <c r="AC96" s="13"/>
    </row>
    <row r="97" spans="1:29" ht="28.5" x14ac:dyDescent="0.2">
      <c r="A97" s="411" t="s">
        <v>329</v>
      </c>
      <c r="B97" s="248" t="s">
        <v>942</v>
      </c>
      <c r="C97" s="296" t="s">
        <v>374</v>
      </c>
      <c r="D97" s="252" t="s">
        <v>1179</v>
      </c>
      <c r="E97" s="252" t="s">
        <v>815</v>
      </c>
      <c r="F97" s="252" t="s">
        <v>1180</v>
      </c>
      <c r="G97" s="304"/>
      <c r="H97" s="248"/>
      <c r="I97" s="248" t="s">
        <v>78</v>
      </c>
      <c r="J97" s="250" t="s">
        <v>115</v>
      </c>
      <c r="K97" s="248" t="s">
        <v>78</v>
      </c>
      <c r="L97" s="275" t="s">
        <v>1181</v>
      </c>
      <c r="M97" s="305" t="s">
        <v>1182</v>
      </c>
      <c r="N97" s="256" t="s">
        <v>1182</v>
      </c>
      <c r="O97" s="257"/>
      <c r="P97" s="258"/>
      <c r="Q97" s="258">
        <v>0</v>
      </c>
      <c r="R97" s="258">
        <v>0</v>
      </c>
      <c r="S97" s="278">
        <f t="shared" si="19"/>
        <v>0</v>
      </c>
      <c r="T97" s="252">
        <v>0</v>
      </c>
      <c r="U97" s="258">
        <v>0</v>
      </c>
      <c r="V97" s="252">
        <v>2</v>
      </c>
      <c r="W97" s="258">
        <v>263.87</v>
      </c>
      <c r="X97" s="252">
        <v>2</v>
      </c>
      <c r="Y97" s="278">
        <f t="shared" si="15"/>
        <v>527.74</v>
      </c>
      <c r="Z97" s="278">
        <f t="shared" si="18"/>
        <v>527.74</v>
      </c>
      <c r="AA97" s="430"/>
      <c r="AB97" s="13"/>
      <c r="AC97" s="13"/>
    </row>
    <row r="98" spans="1:29" ht="14.25" x14ac:dyDescent="0.2">
      <c r="A98" s="411" t="s">
        <v>329</v>
      </c>
      <c r="B98" s="248" t="s">
        <v>942</v>
      </c>
      <c r="C98" s="296" t="s">
        <v>1159</v>
      </c>
      <c r="D98" s="252" t="s">
        <v>1160</v>
      </c>
      <c r="E98" s="252" t="s">
        <v>815</v>
      </c>
      <c r="F98" s="252" t="s">
        <v>1183</v>
      </c>
      <c r="G98" s="304"/>
      <c r="H98" s="248"/>
      <c r="I98" s="248" t="s">
        <v>78</v>
      </c>
      <c r="J98" s="250" t="s">
        <v>115</v>
      </c>
      <c r="K98" s="248" t="s">
        <v>78</v>
      </c>
      <c r="L98" s="275" t="s">
        <v>1184</v>
      </c>
      <c r="M98" s="305">
        <v>45145</v>
      </c>
      <c r="N98" s="256">
        <v>45145</v>
      </c>
      <c r="O98" s="257"/>
      <c r="P98" s="258"/>
      <c r="Q98" s="258">
        <v>0</v>
      </c>
      <c r="R98" s="258">
        <v>0</v>
      </c>
      <c r="S98" s="278">
        <f t="shared" si="19"/>
        <v>0</v>
      </c>
      <c r="T98" s="252">
        <v>0</v>
      </c>
      <c r="U98" s="258">
        <v>0</v>
      </c>
      <c r="V98" s="252">
        <v>1</v>
      </c>
      <c r="W98" s="258">
        <v>263.87</v>
      </c>
      <c r="X98" s="252">
        <v>1</v>
      </c>
      <c r="Y98" s="278">
        <f t="shared" si="15"/>
        <v>263.87</v>
      </c>
      <c r="Z98" s="278">
        <f t="shared" si="18"/>
        <v>263.87</v>
      </c>
      <c r="AA98" s="430"/>
      <c r="AB98" s="13"/>
      <c r="AC98" s="13"/>
    </row>
    <row r="99" spans="1:29" ht="28.5" x14ac:dyDescent="0.2">
      <c r="A99" s="411" t="s">
        <v>329</v>
      </c>
      <c r="B99" s="248" t="s">
        <v>781</v>
      </c>
      <c r="C99" s="314" t="s">
        <v>764</v>
      </c>
      <c r="D99" s="266" t="s">
        <v>765</v>
      </c>
      <c r="E99" s="266" t="s">
        <v>815</v>
      </c>
      <c r="F99" s="248" t="s">
        <v>109</v>
      </c>
      <c r="G99" s="311"/>
      <c r="H99" s="259"/>
      <c r="I99" s="259" t="s">
        <v>78</v>
      </c>
      <c r="J99" s="250" t="s">
        <v>312</v>
      </c>
      <c r="K99" s="259" t="s">
        <v>78</v>
      </c>
      <c r="L99" s="260" t="s">
        <v>79</v>
      </c>
      <c r="M99" s="432">
        <v>45144</v>
      </c>
      <c r="N99" s="433">
        <v>45147</v>
      </c>
      <c r="O99" s="263"/>
      <c r="P99" s="264"/>
      <c r="Q99" s="264">
        <v>0</v>
      </c>
      <c r="R99" s="264">
        <v>0</v>
      </c>
      <c r="S99" s="313">
        <f>Q99+R99</f>
        <v>0</v>
      </c>
      <c r="T99" s="259">
        <v>3</v>
      </c>
      <c r="U99" s="264">
        <v>527.75</v>
      </c>
      <c r="V99" s="259">
        <v>0</v>
      </c>
      <c r="W99" s="264">
        <v>0</v>
      </c>
      <c r="X99" s="259">
        <v>3</v>
      </c>
      <c r="Y99" s="313">
        <f t="shared" si="15"/>
        <v>1583.25</v>
      </c>
      <c r="Z99" s="313">
        <f t="shared" si="18"/>
        <v>1583.25</v>
      </c>
      <c r="AA99" s="300" t="s">
        <v>81</v>
      </c>
      <c r="AB99" s="13"/>
      <c r="AC99" s="13"/>
    </row>
    <row r="100" spans="1:29" ht="28.5" x14ac:dyDescent="0.2">
      <c r="A100" s="411" t="s">
        <v>329</v>
      </c>
      <c r="B100" s="248" t="s">
        <v>781</v>
      </c>
      <c r="C100" s="309" t="s">
        <v>805</v>
      </c>
      <c r="D100" s="250" t="s">
        <v>806</v>
      </c>
      <c r="E100" s="259" t="s">
        <v>777</v>
      </c>
      <c r="F100" s="248" t="s">
        <v>109</v>
      </c>
      <c r="G100" s="261"/>
      <c r="H100" s="259"/>
      <c r="I100" s="259" t="s">
        <v>78</v>
      </c>
      <c r="J100" s="250" t="s">
        <v>312</v>
      </c>
      <c r="K100" s="259" t="s">
        <v>78</v>
      </c>
      <c r="L100" s="260" t="s">
        <v>79</v>
      </c>
      <c r="M100" s="262">
        <v>45144</v>
      </c>
      <c r="N100" s="262">
        <v>45147</v>
      </c>
      <c r="O100" s="263"/>
      <c r="P100" s="264"/>
      <c r="Q100" s="264">
        <v>0</v>
      </c>
      <c r="R100" s="264">
        <v>0</v>
      </c>
      <c r="S100" s="313">
        <f>Q100+R100</f>
        <v>0</v>
      </c>
      <c r="T100" s="259">
        <v>3</v>
      </c>
      <c r="U100" s="264">
        <v>527.75</v>
      </c>
      <c r="V100" s="259"/>
      <c r="W100" s="264">
        <v>0</v>
      </c>
      <c r="X100" s="259">
        <v>3</v>
      </c>
      <c r="Y100" s="313">
        <f t="shared" si="15"/>
        <v>1583.25</v>
      </c>
      <c r="Z100" s="313">
        <f t="shared" si="18"/>
        <v>1583.25</v>
      </c>
      <c r="AA100" s="300" t="s">
        <v>81</v>
      </c>
      <c r="AB100" s="13"/>
      <c r="AC100" s="13"/>
    </row>
    <row r="101" spans="1:29" ht="28.5" x14ac:dyDescent="0.2">
      <c r="A101" s="411" t="s">
        <v>329</v>
      </c>
      <c r="B101" s="248" t="s">
        <v>781</v>
      </c>
      <c r="C101" s="309" t="s">
        <v>782</v>
      </c>
      <c r="D101" s="259" t="s">
        <v>772</v>
      </c>
      <c r="E101" s="259" t="s">
        <v>773</v>
      </c>
      <c r="F101" s="250" t="s">
        <v>834</v>
      </c>
      <c r="G101" s="261"/>
      <c r="H101" s="259"/>
      <c r="I101" s="259" t="s">
        <v>78</v>
      </c>
      <c r="J101" s="250" t="s">
        <v>312</v>
      </c>
      <c r="K101" s="259" t="s">
        <v>78</v>
      </c>
      <c r="L101" s="250" t="s">
        <v>545</v>
      </c>
      <c r="M101" s="262">
        <v>45141</v>
      </c>
      <c r="N101" s="262">
        <v>45142</v>
      </c>
      <c r="O101" s="263"/>
      <c r="P101" s="264"/>
      <c r="Q101" s="264">
        <v>0</v>
      </c>
      <c r="R101" s="264">
        <v>0</v>
      </c>
      <c r="S101" s="313">
        <f>Q101+R101</f>
        <v>0</v>
      </c>
      <c r="T101" s="259">
        <v>1</v>
      </c>
      <c r="U101" s="264">
        <v>54.01</v>
      </c>
      <c r="V101" s="259"/>
      <c r="W101" s="264">
        <v>0</v>
      </c>
      <c r="X101" s="259">
        <v>1</v>
      </c>
      <c r="Y101" s="313">
        <f t="shared" si="15"/>
        <v>54.01</v>
      </c>
      <c r="Z101" s="313">
        <f t="shared" si="18"/>
        <v>54.01</v>
      </c>
      <c r="AA101" s="300" t="s">
        <v>81</v>
      </c>
      <c r="AB101" s="13"/>
      <c r="AC101" s="13"/>
    </row>
    <row r="102" spans="1:29" ht="28.5" x14ac:dyDescent="0.2">
      <c r="A102" s="411" t="s">
        <v>329</v>
      </c>
      <c r="B102" s="248" t="s">
        <v>781</v>
      </c>
      <c r="C102" s="309" t="s">
        <v>782</v>
      </c>
      <c r="D102" s="259" t="s">
        <v>842</v>
      </c>
      <c r="E102" s="259" t="s">
        <v>773</v>
      </c>
      <c r="F102" s="250" t="s">
        <v>834</v>
      </c>
      <c r="G102" s="261"/>
      <c r="H102" s="259"/>
      <c r="I102" s="259" t="s">
        <v>78</v>
      </c>
      <c r="J102" s="250" t="s">
        <v>312</v>
      </c>
      <c r="K102" s="259" t="s">
        <v>78</v>
      </c>
      <c r="L102" s="434" t="s">
        <v>545</v>
      </c>
      <c r="M102" s="433">
        <v>45145</v>
      </c>
      <c r="N102" s="433">
        <v>45146</v>
      </c>
      <c r="O102" s="263"/>
      <c r="P102" s="435"/>
      <c r="Q102" s="264">
        <v>0</v>
      </c>
      <c r="R102" s="264">
        <v>0</v>
      </c>
      <c r="S102" s="313">
        <f>Q102+R102</f>
        <v>0</v>
      </c>
      <c r="T102" s="259">
        <v>1</v>
      </c>
      <c r="U102" s="264">
        <v>54.01</v>
      </c>
      <c r="V102" s="259"/>
      <c r="W102" s="264">
        <v>0</v>
      </c>
      <c r="X102" s="259">
        <v>1</v>
      </c>
      <c r="Y102" s="313">
        <f t="shared" si="15"/>
        <v>54.01</v>
      </c>
      <c r="Z102" s="313">
        <f t="shared" si="18"/>
        <v>54.01</v>
      </c>
      <c r="AA102" s="300" t="s">
        <v>81</v>
      </c>
      <c r="AB102" s="13"/>
      <c r="AC102" s="13"/>
    </row>
    <row r="103" spans="1:29" ht="28.5" x14ac:dyDescent="0.2">
      <c r="A103" s="411" t="s">
        <v>329</v>
      </c>
      <c r="B103" s="248" t="s">
        <v>781</v>
      </c>
      <c r="C103" s="309" t="s">
        <v>782</v>
      </c>
      <c r="D103" s="259" t="s">
        <v>772</v>
      </c>
      <c r="E103" s="259" t="s">
        <v>773</v>
      </c>
      <c r="F103" s="260" t="s">
        <v>834</v>
      </c>
      <c r="G103" s="261"/>
      <c r="H103" s="259"/>
      <c r="I103" s="259" t="s">
        <v>78</v>
      </c>
      <c r="J103" s="250" t="s">
        <v>312</v>
      </c>
      <c r="K103" s="259" t="s">
        <v>78</v>
      </c>
      <c r="L103" s="434" t="s">
        <v>545</v>
      </c>
      <c r="M103" s="433">
        <v>45155</v>
      </c>
      <c r="N103" s="433">
        <v>45156</v>
      </c>
      <c r="O103" s="263"/>
      <c r="P103" s="264"/>
      <c r="Q103" s="264">
        <v>0</v>
      </c>
      <c r="R103" s="264">
        <v>0</v>
      </c>
      <c r="S103" s="313">
        <f>Q103+R103</f>
        <v>0</v>
      </c>
      <c r="T103" s="259">
        <v>1</v>
      </c>
      <c r="U103" s="264">
        <v>54.01</v>
      </c>
      <c r="V103" s="259"/>
      <c r="W103" s="264">
        <v>0</v>
      </c>
      <c r="X103" s="259">
        <v>1</v>
      </c>
      <c r="Y103" s="313">
        <f t="shared" si="15"/>
        <v>54.01</v>
      </c>
      <c r="Z103" s="313">
        <f t="shared" si="18"/>
        <v>54.01</v>
      </c>
      <c r="AA103" s="300" t="s">
        <v>81</v>
      </c>
      <c r="AB103" s="13"/>
      <c r="AC103" s="13"/>
    </row>
    <row r="104" spans="1:29" ht="28.5" x14ac:dyDescent="0.2">
      <c r="A104" s="411" t="s">
        <v>329</v>
      </c>
      <c r="B104" s="248" t="s">
        <v>781</v>
      </c>
      <c r="C104" s="314" t="s">
        <v>843</v>
      </c>
      <c r="D104" s="250" t="s">
        <v>767</v>
      </c>
      <c r="E104" s="259" t="s">
        <v>844</v>
      </c>
      <c r="F104" s="250" t="s">
        <v>845</v>
      </c>
      <c r="G104" s="265"/>
      <c r="H104" s="266"/>
      <c r="I104" s="259" t="s">
        <v>78</v>
      </c>
      <c r="J104" s="250" t="s">
        <v>312</v>
      </c>
      <c r="K104" s="259" t="s">
        <v>78</v>
      </c>
      <c r="L104" s="250" t="s">
        <v>289</v>
      </c>
      <c r="M104" s="262">
        <v>45152</v>
      </c>
      <c r="N104" s="262">
        <v>45152</v>
      </c>
      <c r="O104" s="267"/>
      <c r="P104" s="268"/>
      <c r="Q104" s="268">
        <v>0</v>
      </c>
      <c r="R104" s="268">
        <v>0</v>
      </c>
      <c r="S104" s="431">
        <v>0</v>
      </c>
      <c r="T104" s="259"/>
      <c r="U104" s="264">
        <v>0</v>
      </c>
      <c r="V104" s="259">
        <v>1</v>
      </c>
      <c r="W104" s="264">
        <v>263.87</v>
      </c>
      <c r="X104" s="259">
        <v>1</v>
      </c>
      <c r="Y104" s="313">
        <f t="shared" si="15"/>
        <v>263.87</v>
      </c>
      <c r="Z104" s="431">
        <f t="shared" si="18"/>
        <v>263.87</v>
      </c>
      <c r="AA104" s="300" t="s">
        <v>81</v>
      </c>
      <c r="AB104" s="13"/>
      <c r="AC104" s="13"/>
    </row>
    <row r="105" spans="1:29" ht="28.5" x14ac:dyDescent="0.2">
      <c r="A105" s="411" t="s">
        <v>329</v>
      </c>
      <c r="B105" s="248" t="s">
        <v>781</v>
      </c>
      <c r="C105" s="309" t="s">
        <v>785</v>
      </c>
      <c r="D105" s="250" t="s">
        <v>761</v>
      </c>
      <c r="E105" s="259" t="s">
        <v>777</v>
      </c>
      <c r="F105" s="248" t="s">
        <v>109</v>
      </c>
      <c r="G105" s="265"/>
      <c r="H105" s="266"/>
      <c r="I105" s="259" t="s">
        <v>78</v>
      </c>
      <c r="J105" s="250" t="s">
        <v>284</v>
      </c>
      <c r="K105" s="259" t="s">
        <v>78</v>
      </c>
      <c r="L105" s="250" t="s">
        <v>846</v>
      </c>
      <c r="M105" s="262">
        <v>45147</v>
      </c>
      <c r="N105" s="262">
        <v>45149</v>
      </c>
      <c r="O105" s="267"/>
      <c r="P105" s="268"/>
      <c r="Q105" s="268">
        <v>0</v>
      </c>
      <c r="R105" s="268">
        <v>0</v>
      </c>
      <c r="S105" s="431">
        <v>0</v>
      </c>
      <c r="T105" s="259">
        <v>2</v>
      </c>
      <c r="U105" s="264">
        <v>527.75</v>
      </c>
      <c r="V105" s="259"/>
      <c r="W105" s="264">
        <v>0</v>
      </c>
      <c r="X105" s="259">
        <v>2</v>
      </c>
      <c r="Y105" s="313">
        <f t="shared" si="15"/>
        <v>1055.5</v>
      </c>
      <c r="Z105" s="431">
        <f t="shared" si="18"/>
        <v>1055.5</v>
      </c>
      <c r="AA105" s="300" t="s">
        <v>81</v>
      </c>
      <c r="AB105" s="13"/>
      <c r="AC105" s="13"/>
    </row>
    <row r="106" spans="1:29" ht="28.5" x14ac:dyDescent="0.2">
      <c r="A106" s="411" t="s">
        <v>329</v>
      </c>
      <c r="B106" s="248" t="s">
        <v>781</v>
      </c>
      <c r="C106" s="309" t="s">
        <v>785</v>
      </c>
      <c r="D106" s="250" t="s">
        <v>761</v>
      </c>
      <c r="E106" s="259" t="s">
        <v>777</v>
      </c>
      <c r="F106" s="248" t="s">
        <v>109</v>
      </c>
      <c r="G106" s="265"/>
      <c r="H106" s="266"/>
      <c r="I106" s="259" t="s">
        <v>78</v>
      </c>
      <c r="J106" s="250" t="s">
        <v>284</v>
      </c>
      <c r="K106" s="259" t="s">
        <v>78</v>
      </c>
      <c r="L106" s="249" t="s">
        <v>847</v>
      </c>
      <c r="M106" s="262">
        <v>-612282</v>
      </c>
      <c r="N106" s="262">
        <v>45156</v>
      </c>
      <c r="O106" s="267"/>
      <c r="P106" s="268"/>
      <c r="Q106" s="268">
        <v>0</v>
      </c>
      <c r="R106" s="268">
        <v>0</v>
      </c>
      <c r="S106" s="431">
        <v>0</v>
      </c>
      <c r="T106" s="259">
        <v>1</v>
      </c>
      <c r="U106" s="264">
        <v>527.75</v>
      </c>
      <c r="V106" s="259"/>
      <c r="W106" s="264">
        <v>0</v>
      </c>
      <c r="X106" s="259">
        <v>1</v>
      </c>
      <c r="Y106" s="313">
        <f t="shared" si="15"/>
        <v>527.75</v>
      </c>
      <c r="Z106" s="431">
        <f t="shared" si="18"/>
        <v>527.75</v>
      </c>
      <c r="AA106" s="248" t="s">
        <v>81</v>
      </c>
      <c r="AB106" s="13"/>
      <c r="AC106" s="13"/>
    </row>
    <row r="107" spans="1:29" ht="15.75" customHeight="1" x14ac:dyDescent="0.2">
      <c r="A107" s="11"/>
      <c r="B107" s="5"/>
      <c r="C107" s="21"/>
      <c r="D107" s="13"/>
      <c r="E107" s="13"/>
      <c r="F107" s="13"/>
      <c r="G107" s="14"/>
      <c r="H107" s="14"/>
      <c r="I107" s="14"/>
      <c r="J107" s="14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13"/>
      <c r="AB107" s="13"/>
      <c r="AC107" s="13"/>
    </row>
    <row r="108" spans="1:29" ht="15.75" customHeight="1" x14ac:dyDescent="0.25">
      <c r="A108" s="591" t="s">
        <v>16</v>
      </c>
      <c r="B108" s="570"/>
      <c r="C108" s="570"/>
      <c r="D108" s="570"/>
      <c r="E108" s="570"/>
      <c r="F108" s="570"/>
      <c r="G108" s="570"/>
      <c r="H108" s="570"/>
      <c r="I108" s="570"/>
      <c r="J108" s="570"/>
      <c r="K108" s="570"/>
      <c r="L108" s="571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  <c r="AA108" s="13"/>
      <c r="AB108" s="13"/>
      <c r="AC108" s="13"/>
    </row>
    <row r="109" spans="1:29" ht="15.75" customHeight="1" x14ac:dyDescent="0.2">
      <c r="A109" s="592" t="s">
        <v>17</v>
      </c>
      <c r="B109" s="579"/>
      <c r="C109" s="579"/>
      <c r="D109" s="579"/>
      <c r="E109" s="579"/>
      <c r="F109" s="579"/>
      <c r="G109" s="579"/>
      <c r="H109" s="579"/>
      <c r="I109" s="579"/>
      <c r="J109" s="579"/>
      <c r="K109" s="579"/>
      <c r="L109" s="580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</row>
    <row r="110" spans="1:29" ht="15.75" customHeight="1" x14ac:dyDescent="0.2">
      <c r="A110" s="590" t="s">
        <v>18</v>
      </c>
      <c r="B110" s="579"/>
      <c r="C110" s="579"/>
      <c r="D110" s="579"/>
      <c r="E110" s="579"/>
      <c r="F110" s="579"/>
      <c r="G110" s="579"/>
      <c r="H110" s="579"/>
      <c r="I110" s="579"/>
      <c r="J110" s="579"/>
      <c r="K110" s="579"/>
      <c r="L110" s="580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</row>
    <row r="111" spans="1:29" ht="15.75" customHeight="1" x14ac:dyDescent="0.2">
      <c r="A111" s="590" t="s">
        <v>19</v>
      </c>
      <c r="B111" s="579"/>
      <c r="C111" s="579"/>
      <c r="D111" s="579"/>
      <c r="E111" s="579"/>
      <c r="F111" s="579"/>
      <c r="G111" s="579"/>
      <c r="H111" s="579"/>
      <c r="I111" s="579"/>
      <c r="J111" s="579"/>
      <c r="K111" s="579"/>
      <c r="L111" s="580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  <c r="AA111" s="13"/>
      <c r="AB111" s="13"/>
      <c r="AC111" s="13"/>
    </row>
    <row r="112" spans="1:29" ht="15.75" customHeight="1" x14ac:dyDescent="0.2">
      <c r="A112" s="590" t="s">
        <v>20</v>
      </c>
      <c r="B112" s="579"/>
      <c r="C112" s="579"/>
      <c r="D112" s="579"/>
      <c r="E112" s="579"/>
      <c r="F112" s="579"/>
      <c r="G112" s="579"/>
      <c r="H112" s="579"/>
      <c r="I112" s="579"/>
      <c r="J112" s="579"/>
      <c r="K112" s="579"/>
      <c r="L112" s="580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  <c r="AA112" s="13"/>
      <c r="AB112" s="13"/>
      <c r="AC112" s="13"/>
    </row>
    <row r="113" spans="1:29" ht="15.75" customHeight="1" x14ac:dyDescent="0.2">
      <c r="A113" s="590" t="s">
        <v>21</v>
      </c>
      <c r="B113" s="579"/>
      <c r="C113" s="579"/>
      <c r="D113" s="579"/>
      <c r="E113" s="579"/>
      <c r="F113" s="579"/>
      <c r="G113" s="579"/>
      <c r="H113" s="579"/>
      <c r="I113" s="579"/>
      <c r="J113" s="579"/>
      <c r="K113" s="579"/>
      <c r="L113" s="580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  <c r="AA113" s="13"/>
      <c r="AB113" s="13"/>
      <c r="AC113" s="13"/>
    </row>
    <row r="114" spans="1:29" ht="15.75" customHeight="1" x14ac:dyDescent="0.2">
      <c r="A114" s="590" t="s">
        <v>22</v>
      </c>
      <c r="B114" s="579"/>
      <c r="C114" s="579"/>
      <c r="D114" s="579"/>
      <c r="E114" s="579"/>
      <c r="F114" s="579"/>
      <c r="G114" s="579"/>
      <c r="H114" s="579"/>
      <c r="I114" s="579"/>
      <c r="J114" s="579"/>
      <c r="K114" s="579"/>
      <c r="L114" s="580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</row>
    <row r="115" spans="1:29" ht="15.75" customHeight="1" x14ac:dyDescent="0.2">
      <c r="A115" s="590" t="s">
        <v>23</v>
      </c>
      <c r="B115" s="579"/>
      <c r="C115" s="579"/>
      <c r="D115" s="579"/>
      <c r="E115" s="579"/>
      <c r="F115" s="579"/>
      <c r="G115" s="579"/>
      <c r="H115" s="579"/>
      <c r="I115" s="579"/>
      <c r="J115" s="579"/>
      <c r="K115" s="579"/>
      <c r="L115" s="580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</row>
    <row r="116" spans="1:29" ht="15.75" customHeight="1" x14ac:dyDescent="0.2">
      <c r="A116" s="590" t="s">
        <v>49</v>
      </c>
      <c r="B116" s="579"/>
      <c r="C116" s="579"/>
      <c r="D116" s="579"/>
      <c r="E116" s="579"/>
      <c r="F116" s="579"/>
      <c r="G116" s="579"/>
      <c r="H116" s="579"/>
      <c r="I116" s="579"/>
      <c r="J116" s="579"/>
      <c r="K116" s="579"/>
      <c r="L116" s="580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  <c r="AC116" s="13"/>
    </row>
    <row r="117" spans="1:29" ht="15.75" customHeight="1" x14ac:dyDescent="0.2">
      <c r="A117" s="590" t="s">
        <v>50</v>
      </c>
      <c r="B117" s="579"/>
      <c r="C117" s="579"/>
      <c r="D117" s="579"/>
      <c r="E117" s="579"/>
      <c r="F117" s="579"/>
      <c r="G117" s="579"/>
      <c r="H117" s="579"/>
      <c r="I117" s="579"/>
      <c r="J117" s="579"/>
      <c r="K117" s="579"/>
      <c r="L117" s="580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</row>
    <row r="118" spans="1:29" ht="15.75" customHeight="1" x14ac:dyDescent="0.2">
      <c r="A118" s="590" t="s">
        <v>51</v>
      </c>
      <c r="B118" s="579"/>
      <c r="C118" s="579"/>
      <c r="D118" s="579"/>
      <c r="E118" s="579"/>
      <c r="F118" s="579"/>
      <c r="G118" s="579"/>
      <c r="H118" s="579"/>
      <c r="I118" s="579"/>
      <c r="J118" s="579"/>
      <c r="K118" s="579"/>
      <c r="L118" s="580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</row>
    <row r="119" spans="1:29" ht="15.75" customHeight="1" x14ac:dyDescent="0.2">
      <c r="A119" s="590" t="s">
        <v>52</v>
      </c>
      <c r="B119" s="579"/>
      <c r="C119" s="579"/>
      <c r="D119" s="579"/>
      <c r="E119" s="579"/>
      <c r="F119" s="579"/>
      <c r="G119" s="579"/>
      <c r="H119" s="579"/>
      <c r="I119" s="579"/>
      <c r="J119" s="579"/>
      <c r="K119" s="579"/>
      <c r="L119" s="580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</row>
    <row r="120" spans="1:29" ht="15.75" customHeight="1" x14ac:dyDescent="0.2">
      <c r="A120" s="590" t="s">
        <v>53</v>
      </c>
      <c r="B120" s="579"/>
      <c r="C120" s="579"/>
      <c r="D120" s="579"/>
      <c r="E120" s="579"/>
      <c r="F120" s="579"/>
      <c r="G120" s="579"/>
      <c r="H120" s="579"/>
      <c r="I120" s="579"/>
      <c r="J120" s="579"/>
      <c r="K120" s="579"/>
      <c r="L120" s="580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  <c r="AA120" s="13"/>
      <c r="AB120" s="13"/>
      <c r="AC120" s="13"/>
    </row>
    <row r="121" spans="1:29" ht="15.75" customHeight="1" x14ac:dyDescent="0.2">
      <c r="A121" s="590" t="s">
        <v>54</v>
      </c>
      <c r="B121" s="579"/>
      <c r="C121" s="579"/>
      <c r="D121" s="579"/>
      <c r="E121" s="579"/>
      <c r="F121" s="579"/>
      <c r="G121" s="579"/>
      <c r="H121" s="579"/>
      <c r="I121" s="579"/>
      <c r="J121" s="579"/>
      <c r="K121" s="579"/>
      <c r="L121" s="580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</row>
    <row r="122" spans="1:29" ht="15.75" customHeight="1" x14ac:dyDescent="0.2">
      <c r="A122" s="590" t="s">
        <v>55</v>
      </c>
      <c r="B122" s="579"/>
      <c r="C122" s="579"/>
      <c r="D122" s="579"/>
      <c r="E122" s="579"/>
      <c r="F122" s="579"/>
      <c r="G122" s="579"/>
      <c r="H122" s="579"/>
      <c r="I122" s="579"/>
      <c r="J122" s="579"/>
      <c r="K122" s="579"/>
      <c r="L122" s="580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</row>
    <row r="123" spans="1:29" ht="15.75" customHeight="1" x14ac:dyDescent="0.2">
      <c r="A123" s="590" t="s">
        <v>56</v>
      </c>
      <c r="B123" s="579"/>
      <c r="C123" s="579"/>
      <c r="D123" s="579"/>
      <c r="E123" s="579"/>
      <c r="F123" s="579"/>
      <c r="G123" s="579"/>
      <c r="H123" s="579"/>
      <c r="I123" s="579"/>
      <c r="J123" s="579"/>
      <c r="K123" s="579"/>
      <c r="L123" s="580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</row>
    <row r="124" spans="1:29" ht="15.75" customHeight="1" x14ac:dyDescent="0.2">
      <c r="A124" s="590" t="s">
        <v>57</v>
      </c>
      <c r="B124" s="579"/>
      <c r="C124" s="579"/>
      <c r="D124" s="579"/>
      <c r="E124" s="579"/>
      <c r="F124" s="579"/>
      <c r="G124" s="579"/>
      <c r="H124" s="579"/>
      <c r="I124" s="579"/>
      <c r="J124" s="579"/>
      <c r="K124" s="579"/>
      <c r="L124" s="580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</row>
    <row r="125" spans="1:29" ht="15.75" customHeight="1" x14ac:dyDescent="0.2">
      <c r="A125" s="590" t="s">
        <v>58</v>
      </c>
      <c r="B125" s="579"/>
      <c r="C125" s="579"/>
      <c r="D125" s="579"/>
      <c r="E125" s="579"/>
      <c r="F125" s="579"/>
      <c r="G125" s="579"/>
      <c r="H125" s="579"/>
      <c r="I125" s="579"/>
      <c r="J125" s="579"/>
      <c r="K125" s="579"/>
      <c r="L125" s="580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</row>
    <row r="126" spans="1:29" ht="15.75" customHeight="1" x14ac:dyDescent="0.2">
      <c r="A126" s="590" t="s">
        <v>59</v>
      </c>
      <c r="B126" s="579"/>
      <c r="C126" s="579"/>
      <c r="D126" s="579"/>
      <c r="E126" s="579"/>
      <c r="F126" s="579"/>
      <c r="G126" s="579"/>
      <c r="H126" s="579"/>
      <c r="I126" s="579"/>
      <c r="J126" s="579"/>
      <c r="K126" s="579"/>
      <c r="L126" s="580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  <c r="AA126" s="13"/>
      <c r="AB126" s="13"/>
      <c r="AC126" s="13"/>
    </row>
    <row r="127" spans="1:29" ht="15.75" customHeight="1" x14ac:dyDescent="0.2">
      <c r="A127" s="590" t="s">
        <v>60</v>
      </c>
      <c r="B127" s="579"/>
      <c r="C127" s="579"/>
      <c r="D127" s="579"/>
      <c r="E127" s="579"/>
      <c r="F127" s="579"/>
      <c r="G127" s="579"/>
      <c r="H127" s="579"/>
      <c r="I127" s="579"/>
      <c r="J127" s="579"/>
      <c r="K127" s="579"/>
      <c r="L127" s="580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</row>
    <row r="128" spans="1:29" ht="15.75" customHeight="1" x14ac:dyDescent="0.2">
      <c r="A128" s="590" t="s">
        <v>61</v>
      </c>
      <c r="B128" s="579"/>
      <c r="C128" s="579"/>
      <c r="D128" s="579"/>
      <c r="E128" s="579"/>
      <c r="F128" s="579"/>
      <c r="G128" s="579"/>
      <c r="H128" s="579"/>
      <c r="I128" s="579"/>
      <c r="J128" s="579"/>
      <c r="K128" s="579"/>
      <c r="L128" s="580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  <c r="AA128" s="13"/>
      <c r="AB128" s="13"/>
      <c r="AC128" s="13"/>
    </row>
    <row r="129" spans="1:29" ht="15.75" customHeight="1" x14ac:dyDescent="0.2">
      <c r="A129" s="590" t="s">
        <v>62</v>
      </c>
      <c r="B129" s="579"/>
      <c r="C129" s="579"/>
      <c r="D129" s="579"/>
      <c r="E129" s="579"/>
      <c r="F129" s="579"/>
      <c r="G129" s="579"/>
      <c r="H129" s="579"/>
      <c r="I129" s="579"/>
      <c r="J129" s="579"/>
      <c r="K129" s="579"/>
      <c r="L129" s="580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  <c r="AA129" s="13"/>
      <c r="AB129" s="13"/>
      <c r="AC129" s="13"/>
    </row>
    <row r="130" spans="1:29" ht="15.75" customHeight="1" x14ac:dyDescent="0.2">
      <c r="A130" s="590" t="s">
        <v>63</v>
      </c>
      <c r="B130" s="579"/>
      <c r="C130" s="579"/>
      <c r="D130" s="579"/>
      <c r="E130" s="579"/>
      <c r="F130" s="579"/>
      <c r="G130" s="579"/>
      <c r="H130" s="579"/>
      <c r="I130" s="579"/>
      <c r="J130" s="579"/>
      <c r="K130" s="579"/>
      <c r="L130" s="580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</row>
    <row r="131" spans="1:29" ht="15.75" customHeight="1" x14ac:dyDescent="0.2">
      <c r="A131" s="590" t="s">
        <v>64</v>
      </c>
      <c r="B131" s="579"/>
      <c r="C131" s="579"/>
      <c r="D131" s="579"/>
      <c r="E131" s="579"/>
      <c r="F131" s="579"/>
      <c r="G131" s="579"/>
      <c r="H131" s="579"/>
      <c r="I131" s="579"/>
      <c r="J131" s="579"/>
      <c r="K131" s="579"/>
      <c r="L131" s="580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3"/>
      <c r="AA131" s="13"/>
      <c r="AB131" s="13"/>
      <c r="AC131" s="13"/>
    </row>
    <row r="132" spans="1:29" ht="15.75" customHeight="1" x14ac:dyDescent="0.2">
      <c r="A132" s="590" t="s">
        <v>65</v>
      </c>
      <c r="B132" s="579"/>
      <c r="C132" s="579"/>
      <c r="D132" s="579"/>
      <c r="E132" s="579"/>
      <c r="F132" s="579"/>
      <c r="G132" s="579"/>
      <c r="H132" s="579"/>
      <c r="I132" s="579"/>
      <c r="J132" s="579"/>
      <c r="K132" s="579"/>
      <c r="L132" s="580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</row>
    <row r="133" spans="1:29" ht="15.75" customHeight="1" x14ac:dyDescent="0.2">
      <c r="A133" s="590" t="s">
        <v>66</v>
      </c>
      <c r="B133" s="579"/>
      <c r="C133" s="579"/>
      <c r="D133" s="579"/>
      <c r="E133" s="579"/>
      <c r="F133" s="579"/>
      <c r="G133" s="579"/>
      <c r="H133" s="579"/>
      <c r="I133" s="579"/>
      <c r="J133" s="579"/>
      <c r="K133" s="579"/>
      <c r="L133" s="580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/>
      <c r="AC133" s="13"/>
    </row>
    <row r="134" spans="1:29" ht="15.75" customHeight="1" x14ac:dyDescent="0.2">
      <c r="A134" s="590" t="s">
        <v>67</v>
      </c>
      <c r="B134" s="579"/>
      <c r="C134" s="579"/>
      <c r="D134" s="579"/>
      <c r="E134" s="579"/>
      <c r="F134" s="579"/>
      <c r="G134" s="579"/>
      <c r="H134" s="579"/>
      <c r="I134" s="579"/>
      <c r="J134" s="579"/>
      <c r="K134" s="579"/>
      <c r="L134" s="580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</row>
    <row r="135" spans="1:29" ht="15.75" customHeight="1" x14ac:dyDescent="0.2">
      <c r="A135" s="590" t="s">
        <v>68</v>
      </c>
      <c r="B135" s="579"/>
      <c r="C135" s="579"/>
      <c r="D135" s="579"/>
      <c r="E135" s="579"/>
      <c r="F135" s="579"/>
      <c r="G135" s="579"/>
      <c r="H135" s="579"/>
      <c r="I135" s="579"/>
      <c r="J135" s="579"/>
      <c r="K135" s="579"/>
      <c r="L135" s="580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  <c r="AA135" s="13"/>
      <c r="AB135" s="13"/>
      <c r="AC135" s="13"/>
    </row>
    <row r="136" spans="1:29" ht="15.75" customHeight="1" x14ac:dyDescent="0.2">
      <c r="A136" s="590" t="s">
        <v>69</v>
      </c>
      <c r="B136" s="579"/>
      <c r="C136" s="579"/>
      <c r="D136" s="579"/>
      <c r="E136" s="579"/>
      <c r="F136" s="579"/>
      <c r="G136" s="579"/>
      <c r="H136" s="579"/>
      <c r="I136" s="579"/>
      <c r="J136" s="579"/>
      <c r="K136" s="579"/>
      <c r="L136" s="580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  <c r="AA136" s="13"/>
      <c r="AB136" s="13"/>
      <c r="AC136" s="13"/>
    </row>
    <row r="137" spans="1:29" ht="15.75" customHeight="1" x14ac:dyDescent="0.2">
      <c r="A137" s="590" t="s">
        <v>70</v>
      </c>
      <c r="B137" s="579"/>
      <c r="C137" s="579"/>
      <c r="D137" s="579"/>
      <c r="E137" s="579"/>
      <c r="F137" s="579"/>
      <c r="G137" s="579"/>
      <c r="H137" s="579"/>
      <c r="I137" s="579"/>
      <c r="J137" s="579"/>
      <c r="K137" s="579"/>
      <c r="L137" s="580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</row>
    <row r="138" spans="1:29" ht="15.75" customHeight="1" x14ac:dyDescent="0.2">
      <c r="B138" s="13"/>
      <c r="C138" s="22"/>
      <c r="D138" s="13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3"/>
      <c r="AA138" s="13"/>
      <c r="AB138" s="13"/>
      <c r="AC138" s="13"/>
    </row>
    <row r="139" spans="1:29" ht="15.75" customHeight="1" x14ac:dyDescent="0.2">
      <c r="A139" s="13"/>
      <c r="B139" s="13"/>
      <c r="C139" s="22"/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</row>
    <row r="140" spans="1:29" ht="15.75" customHeight="1" x14ac:dyDescent="0.2">
      <c r="A140" s="13"/>
      <c r="B140" s="13"/>
      <c r="C140" s="22"/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</row>
    <row r="141" spans="1:29" ht="15.75" customHeight="1" x14ac:dyDescent="0.2">
      <c r="A141" s="13"/>
      <c r="B141" s="13"/>
      <c r="C141" s="22"/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</row>
    <row r="142" spans="1:29" ht="15.75" customHeight="1" x14ac:dyDescent="0.2">
      <c r="A142" s="13"/>
      <c r="B142" s="13"/>
      <c r="C142" s="22"/>
      <c r="D142" s="13"/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  <c r="AA142" s="13"/>
      <c r="AB142" s="13"/>
      <c r="AC142" s="13"/>
    </row>
    <row r="143" spans="1:29" ht="15.75" customHeight="1" x14ac:dyDescent="0.2">
      <c r="A143" s="13"/>
      <c r="B143" s="13"/>
      <c r="C143" s="22"/>
      <c r="D143" s="13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13"/>
      <c r="AA143" s="13"/>
      <c r="AB143" s="13"/>
      <c r="AC143" s="13"/>
    </row>
    <row r="144" spans="1:29" ht="15.75" customHeight="1" x14ac:dyDescent="0.2">
      <c r="A144" s="13"/>
      <c r="B144" s="13"/>
      <c r="C144" s="22"/>
      <c r="D144" s="13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  <c r="AA144" s="13"/>
      <c r="AB144" s="13"/>
      <c r="AC144" s="13"/>
    </row>
    <row r="145" spans="1:29" ht="15.75" customHeight="1" x14ac:dyDescent="0.2">
      <c r="A145" s="13"/>
      <c r="B145" s="13"/>
      <c r="C145" s="22"/>
      <c r="D145" s="13"/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  <c r="AA145" s="13"/>
      <c r="AB145" s="13"/>
      <c r="AC145" s="13"/>
    </row>
    <row r="146" spans="1:29" ht="15.75" customHeight="1" x14ac:dyDescent="0.2">
      <c r="A146" s="13"/>
      <c r="B146" s="13"/>
      <c r="C146" s="22"/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</row>
    <row r="147" spans="1:29" ht="15.75" customHeight="1" x14ac:dyDescent="0.2">
      <c r="A147" s="13"/>
      <c r="B147" s="13"/>
      <c r="C147" s="22"/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  <c r="AA147" s="13"/>
      <c r="AB147" s="13"/>
      <c r="AC147" s="13"/>
    </row>
    <row r="148" spans="1:29" ht="15.75" customHeight="1" x14ac:dyDescent="0.2">
      <c r="A148" s="13"/>
      <c r="B148" s="13"/>
      <c r="C148" s="22"/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</row>
    <row r="149" spans="1:29" ht="15.75" customHeight="1" x14ac:dyDescent="0.2">
      <c r="A149" s="13"/>
      <c r="B149" s="13"/>
      <c r="C149" s="22"/>
      <c r="D149" s="13"/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3"/>
      <c r="AA149" s="13"/>
      <c r="AB149" s="13"/>
      <c r="AC149" s="13"/>
    </row>
    <row r="150" spans="1:29" ht="15.75" customHeight="1" x14ac:dyDescent="0.2">
      <c r="A150" s="13"/>
      <c r="B150" s="13"/>
      <c r="C150" s="22"/>
      <c r="D150" s="13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  <c r="Z150" s="13"/>
      <c r="AA150" s="13"/>
      <c r="AB150" s="13"/>
      <c r="AC150" s="13"/>
    </row>
    <row r="151" spans="1:29" ht="15.75" customHeight="1" x14ac:dyDescent="0.2">
      <c r="A151" s="13"/>
      <c r="B151" s="13"/>
      <c r="C151" s="22"/>
      <c r="D151" s="13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  <c r="Z151" s="13"/>
      <c r="AA151" s="13"/>
      <c r="AB151" s="13"/>
      <c r="AC151" s="13"/>
    </row>
    <row r="152" spans="1:29" ht="15.75" customHeight="1" x14ac:dyDescent="0.2">
      <c r="A152" s="13"/>
      <c r="B152" s="13"/>
      <c r="C152" s="22"/>
      <c r="D152" s="13"/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  <c r="Z152" s="13"/>
      <c r="AA152" s="13"/>
      <c r="AB152" s="13"/>
      <c r="AC152" s="13"/>
    </row>
    <row r="153" spans="1:29" ht="15.75" customHeight="1" x14ac:dyDescent="0.2">
      <c r="A153" s="13"/>
      <c r="B153" s="13"/>
      <c r="C153" s="22"/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</row>
    <row r="154" spans="1:29" ht="15.75" customHeight="1" x14ac:dyDescent="0.2">
      <c r="A154" s="13"/>
      <c r="B154" s="13"/>
      <c r="C154" s="22"/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</row>
    <row r="155" spans="1:29" ht="15.75" customHeight="1" x14ac:dyDescent="0.2">
      <c r="A155" s="13"/>
      <c r="B155" s="13"/>
      <c r="C155" s="22"/>
      <c r="D155" s="13"/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  <c r="Z155" s="13"/>
      <c r="AA155" s="13"/>
      <c r="AB155" s="13"/>
      <c r="AC155" s="13"/>
    </row>
    <row r="156" spans="1:29" ht="15.75" customHeight="1" x14ac:dyDescent="0.2">
      <c r="A156" s="13"/>
      <c r="B156" s="13"/>
      <c r="C156" s="22"/>
      <c r="D156" s="13"/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  <c r="Z156" s="13"/>
      <c r="AA156" s="13"/>
      <c r="AB156" s="13"/>
      <c r="AC156" s="13"/>
    </row>
    <row r="157" spans="1:29" ht="15.75" customHeight="1" x14ac:dyDescent="0.2">
      <c r="A157" s="13"/>
      <c r="B157" s="13"/>
      <c r="C157" s="22"/>
      <c r="D157" s="13"/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13"/>
      <c r="Y157" s="13"/>
      <c r="Z157" s="13"/>
      <c r="AA157" s="13"/>
      <c r="AB157" s="13"/>
      <c r="AC157" s="13"/>
    </row>
    <row r="158" spans="1:29" ht="15.75" customHeight="1" x14ac:dyDescent="0.2">
      <c r="A158" s="13"/>
      <c r="B158" s="13"/>
      <c r="C158" s="22"/>
      <c r="D158" s="13"/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3"/>
      <c r="Y158" s="13"/>
      <c r="Z158" s="13"/>
      <c r="AA158" s="13"/>
      <c r="AB158" s="13"/>
      <c r="AC158" s="13"/>
    </row>
    <row r="159" spans="1:29" ht="15.75" customHeight="1" x14ac:dyDescent="0.2">
      <c r="A159" s="13"/>
      <c r="B159" s="13"/>
      <c r="C159" s="22"/>
      <c r="D159" s="13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  <c r="Z159" s="13"/>
      <c r="AA159" s="13"/>
      <c r="AB159" s="13"/>
      <c r="AC159" s="13"/>
    </row>
    <row r="160" spans="1:29" ht="15.75" customHeight="1" x14ac:dyDescent="0.2">
      <c r="A160" s="13"/>
      <c r="B160" s="13"/>
      <c r="C160" s="22"/>
      <c r="D160" s="13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  <c r="Z160" s="13"/>
      <c r="AA160" s="13"/>
      <c r="AB160" s="13"/>
      <c r="AC160" s="13"/>
    </row>
    <row r="161" spans="1:29" ht="15.75" customHeight="1" x14ac:dyDescent="0.2">
      <c r="A161" s="13"/>
      <c r="B161" s="13"/>
      <c r="C161" s="22"/>
      <c r="D161" s="13"/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13"/>
      <c r="Y161" s="13"/>
      <c r="Z161" s="13"/>
      <c r="AA161" s="13"/>
      <c r="AB161" s="13"/>
      <c r="AC161" s="13"/>
    </row>
    <row r="162" spans="1:29" ht="15.75" customHeight="1" x14ac:dyDescent="0.2">
      <c r="A162" s="13"/>
      <c r="B162" s="13"/>
      <c r="C162" s="22"/>
      <c r="D162" s="13"/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/>
      <c r="V162" s="13"/>
      <c r="W162" s="13"/>
      <c r="X162" s="13"/>
      <c r="Y162" s="13"/>
      <c r="Z162" s="13"/>
      <c r="AA162" s="13"/>
      <c r="AB162" s="13"/>
      <c r="AC162" s="13"/>
    </row>
    <row r="163" spans="1:29" ht="15.75" customHeight="1" x14ac:dyDescent="0.2">
      <c r="A163" s="13"/>
      <c r="B163" s="13"/>
      <c r="C163" s="22"/>
      <c r="D163" s="13"/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3"/>
      <c r="Y163" s="13"/>
      <c r="Z163" s="13"/>
      <c r="AA163" s="13"/>
      <c r="AB163" s="13"/>
      <c r="AC163" s="13"/>
    </row>
    <row r="164" spans="1:29" ht="15.75" customHeight="1" x14ac:dyDescent="0.2">
      <c r="A164" s="13"/>
      <c r="B164" s="13"/>
      <c r="C164" s="22"/>
      <c r="D164" s="13"/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3"/>
      <c r="Y164" s="13"/>
      <c r="Z164" s="13"/>
      <c r="AA164" s="13"/>
      <c r="AB164" s="13"/>
      <c r="AC164" s="13"/>
    </row>
    <row r="165" spans="1:29" ht="15.75" customHeight="1" x14ac:dyDescent="0.2">
      <c r="A165" s="13"/>
      <c r="B165" s="13"/>
      <c r="C165" s="22"/>
      <c r="D165" s="13"/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13"/>
      <c r="Y165" s="13"/>
      <c r="Z165" s="13"/>
      <c r="AA165" s="13"/>
      <c r="AB165" s="13"/>
      <c r="AC165" s="13"/>
    </row>
    <row r="166" spans="1:29" ht="15.75" customHeight="1" x14ac:dyDescent="0.2">
      <c r="A166" s="13"/>
      <c r="B166" s="13"/>
      <c r="C166" s="22"/>
      <c r="D166" s="13"/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X166" s="13"/>
      <c r="Y166" s="13"/>
      <c r="Z166" s="13"/>
      <c r="AA166" s="13"/>
      <c r="AB166" s="13"/>
      <c r="AC166" s="13"/>
    </row>
    <row r="167" spans="1:29" ht="15.75" customHeight="1" x14ac:dyDescent="0.2">
      <c r="A167" s="13"/>
      <c r="B167" s="13"/>
      <c r="C167" s="22"/>
      <c r="D167" s="13"/>
      <c r="E167" s="13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13"/>
      <c r="Y167" s="13"/>
      <c r="Z167" s="13"/>
      <c r="AA167" s="13"/>
      <c r="AB167" s="13"/>
      <c r="AC167" s="13"/>
    </row>
    <row r="168" spans="1:29" ht="15.75" customHeight="1" x14ac:dyDescent="0.2">
      <c r="A168" s="13"/>
      <c r="B168" s="13"/>
      <c r="C168" s="22"/>
      <c r="D168" s="13"/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13"/>
      <c r="Y168" s="13"/>
      <c r="Z168" s="13"/>
      <c r="AA168" s="13"/>
      <c r="AB168" s="13"/>
      <c r="AC168" s="13"/>
    </row>
    <row r="169" spans="1:29" ht="15.75" customHeight="1" x14ac:dyDescent="0.2">
      <c r="A169" s="13"/>
      <c r="B169" s="13"/>
      <c r="C169" s="22"/>
      <c r="D169" s="13"/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3"/>
      <c r="Y169" s="13"/>
      <c r="Z169" s="13"/>
      <c r="AA169" s="13"/>
      <c r="AB169" s="13"/>
      <c r="AC169" s="13"/>
    </row>
    <row r="170" spans="1:29" ht="15.75" customHeight="1" x14ac:dyDescent="0.2">
      <c r="A170" s="13"/>
      <c r="B170" s="13"/>
      <c r="C170" s="22"/>
      <c r="D170" s="13"/>
      <c r="E170" s="13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13"/>
      <c r="Y170" s="13"/>
      <c r="Z170" s="13"/>
      <c r="AA170" s="13"/>
      <c r="AB170" s="13"/>
      <c r="AC170" s="13"/>
    </row>
    <row r="171" spans="1:29" ht="15.75" customHeight="1" x14ac:dyDescent="0.2">
      <c r="A171" s="13"/>
      <c r="B171" s="13"/>
      <c r="C171" s="22"/>
      <c r="D171" s="13"/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13"/>
      <c r="Y171" s="13"/>
      <c r="Z171" s="13"/>
      <c r="AA171" s="13"/>
      <c r="AB171" s="13"/>
      <c r="AC171" s="13"/>
    </row>
    <row r="172" spans="1:29" ht="15.75" customHeight="1" x14ac:dyDescent="0.2">
      <c r="A172" s="13"/>
      <c r="B172" s="13"/>
      <c r="C172" s="22"/>
      <c r="D172" s="13"/>
      <c r="E172" s="13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  <c r="Z172" s="13"/>
      <c r="AA172" s="13"/>
      <c r="AB172" s="13"/>
      <c r="AC172" s="13"/>
    </row>
    <row r="173" spans="1:29" ht="15.75" customHeight="1" x14ac:dyDescent="0.2">
      <c r="A173" s="13"/>
      <c r="B173" s="13"/>
      <c r="C173" s="22"/>
      <c r="D173" s="13"/>
      <c r="E173" s="13"/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3"/>
      <c r="S173" s="13"/>
      <c r="T173" s="13"/>
      <c r="U173" s="13"/>
      <c r="V173" s="13"/>
      <c r="W173" s="13"/>
      <c r="X173" s="13"/>
      <c r="Y173" s="13"/>
      <c r="Z173" s="13"/>
      <c r="AA173" s="13"/>
      <c r="AB173" s="13"/>
      <c r="AC173" s="13"/>
    </row>
    <row r="174" spans="1:29" ht="15.75" customHeight="1" x14ac:dyDescent="0.2">
      <c r="A174" s="13"/>
      <c r="B174" s="13"/>
      <c r="C174" s="22"/>
      <c r="D174" s="13"/>
      <c r="E174" s="13"/>
      <c r="F174" s="13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  <c r="Z174" s="13"/>
      <c r="AA174" s="13"/>
      <c r="AB174" s="13"/>
      <c r="AC174" s="13"/>
    </row>
    <row r="175" spans="1:29" ht="15.75" customHeight="1" x14ac:dyDescent="0.2">
      <c r="A175" s="13"/>
      <c r="B175" s="13"/>
      <c r="C175" s="22"/>
      <c r="D175" s="13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13"/>
      <c r="AA175" s="13"/>
      <c r="AB175" s="13"/>
      <c r="AC175" s="13"/>
    </row>
    <row r="176" spans="1:29" ht="15.75" customHeight="1" x14ac:dyDescent="0.2">
      <c r="A176" s="13"/>
      <c r="B176" s="13"/>
      <c r="C176" s="22"/>
      <c r="D176" s="13"/>
      <c r="E176" s="13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3"/>
      <c r="Y176" s="13"/>
      <c r="Z176" s="13"/>
      <c r="AA176" s="13"/>
      <c r="AB176" s="13"/>
      <c r="AC176" s="13"/>
    </row>
    <row r="177" spans="1:29" ht="15.75" customHeight="1" x14ac:dyDescent="0.2">
      <c r="A177" s="13"/>
      <c r="B177" s="13"/>
      <c r="C177" s="22"/>
      <c r="D177" s="13"/>
      <c r="E177" s="13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  <c r="S177" s="13"/>
      <c r="T177" s="13"/>
      <c r="U177" s="13"/>
      <c r="V177" s="13"/>
      <c r="W177" s="13"/>
      <c r="X177" s="13"/>
      <c r="Y177" s="13"/>
      <c r="Z177" s="13"/>
      <c r="AA177" s="13"/>
      <c r="AB177" s="13"/>
      <c r="AC177" s="13"/>
    </row>
    <row r="178" spans="1:29" ht="15.75" customHeight="1" x14ac:dyDescent="0.2">
      <c r="A178" s="13"/>
      <c r="B178" s="13"/>
      <c r="C178" s="22"/>
      <c r="D178" s="13"/>
      <c r="E178" s="13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  <c r="Z178" s="13"/>
      <c r="AA178" s="13"/>
      <c r="AB178" s="13"/>
      <c r="AC178" s="13"/>
    </row>
    <row r="179" spans="1:29" ht="15.75" customHeight="1" x14ac:dyDescent="0.2">
      <c r="A179" s="13"/>
      <c r="B179" s="13"/>
      <c r="C179" s="22"/>
      <c r="D179" s="13"/>
      <c r="E179" s="13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/>
      <c r="Z179" s="13"/>
      <c r="AA179" s="13"/>
      <c r="AB179" s="13"/>
      <c r="AC179" s="13"/>
    </row>
    <row r="180" spans="1:29" ht="15.75" customHeight="1" x14ac:dyDescent="0.2">
      <c r="A180" s="13"/>
      <c r="B180" s="13"/>
      <c r="C180" s="22"/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/>
      <c r="AA180" s="13"/>
      <c r="AB180" s="13"/>
      <c r="AC180" s="13"/>
    </row>
    <row r="181" spans="1:29" ht="15.75" customHeight="1" x14ac:dyDescent="0.2">
      <c r="A181" s="13"/>
      <c r="B181" s="13"/>
      <c r="C181" s="22"/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</row>
    <row r="182" spans="1:29" ht="15.75" customHeight="1" x14ac:dyDescent="0.2">
      <c r="A182" s="13"/>
      <c r="B182" s="13"/>
      <c r="C182" s="22"/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</row>
    <row r="183" spans="1:29" ht="15.75" customHeight="1" x14ac:dyDescent="0.2">
      <c r="A183" s="13"/>
      <c r="B183" s="13"/>
      <c r="C183" s="22"/>
      <c r="D183" s="13"/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3"/>
      <c r="V183" s="13"/>
      <c r="W183" s="13"/>
      <c r="X183" s="13"/>
      <c r="Y183" s="13"/>
      <c r="Z183" s="13"/>
      <c r="AA183" s="13"/>
      <c r="AB183" s="13"/>
      <c r="AC183" s="13"/>
    </row>
    <row r="184" spans="1:29" ht="15.75" customHeight="1" x14ac:dyDescent="0.2">
      <c r="A184" s="13"/>
      <c r="B184" s="13"/>
      <c r="C184" s="22"/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  <c r="AB184" s="13"/>
      <c r="AC184" s="13"/>
    </row>
    <row r="185" spans="1:29" ht="15.75" customHeight="1" x14ac:dyDescent="0.2">
      <c r="A185" s="13"/>
      <c r="B185" s="13"/>
      <c r="C185" s="22"/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</row>
    <row r="186" spans="1:29" ht="15.75" customHeight="1" x14ac:dyDescent="0.2">
      <c r="A186" s="13"/>
      <c r="B186" s="13"/>
      <c r="C186" s="22"/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</row>
    <row r="187" spans="1:29" ht="15.75" customHeight="1" x14ac:dyDescent="0.2">
      <c r="A187" s="13"/>
      <c r="B187" s="13"/>
      <c r="C187" s="22"/>
      <c r="D187" s="13"/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U187" s="13"/>
      <c r="V187" s="13"/>
      <c r="W187" s="13"/>
      <c r="X187" s="13"/>
      <c r="Y187" s="13"/>
      <c r="Z187" s="13"/>
      <c r="AA187" s="13"/>
      <c r="AB187" s="13"/>
      <c r="AC187" s="13"/>
    </row>
    <row r="188" spans="1:29" ht="15.75" customHeight="1" x14ac:dyDescent="0.2">
      <c r="A188" s="13"/>
      <c r="B188" s="13"/>
      <c r="C188" s="22"/>
      <c r="D188" s="13"/>
      <c r="E188" s="13"/>
      <c r="F188" s="13"/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  <c r="Z188" s="13"/>
      <c r="AA188" s="13"/>
      <c r="AB188" s="13"/>
      <c r="AC188" s="13"/>
    </row>
    <row r="189" spans="1:29" ht="15.75" customHeight="1" x14ac:dyDescent="0.2">
      <c r="A189" s="13"/>
      <c r="B189" s="13"/>
      <c r="C189" s="22"/>
      <c r="D189" s="13"/>
      <c r="E189" s="13"/>
      <c r="F189" s="13"/>
      <c r="G189" s="13"/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R189" s="13"/>
      <c r="S189" s="13"/>
      <c r="T189" s="13"/>
      <c r="U189" s="13"/>
      <c r="V189" s="13"/>
      <c r="W189" s="13"/>
      <c r="X189" s="13"/>
      <c r="Y189" s="13"/>
      <c r="Z189" s="13"/>
      <c r="AA189" s="13"/>
      <c r="AB189" s="13"/>
      <c r="AC189" s="13"/>
    </row>
    <row r="190" spans="1:29" ht="15.75" customHeight="1" x14ac:dyDescent="0.2">
      <c r="A190" s="13"/>
      <c r="B190" s="13"/>
      <c r="C190" s="22"/>
      <c r="D190" s="13"/>
      <c r="E190" s="13"/>
      <c r="F190" s="13"/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13"/>
      <c r="R190" s="13"/>
      <c r="S190" s="13"/>
      <c r="T190" s="13"/>
      <c r="U190" s="13"/>
      <c r="V190" s="13"/>
      <c r="W190" s="13"/>
      <c r="X190" s="13"/>
      <c r="Y190" s="13"/>
      <c r="Z190" s="13"/>
      <c r="AA190" s="13"/>
      <c r="AB190" s="13"/>
      <c r="AC190" s="13"/>
    </row>
    <row r="191" spans="1:29" ht="15.75" customHeight="1" x14ac:dyDescent="0.2">
      <c r="A191" s="13"/>
      <c r="B191" s="13"/>
      <c r="C191" s="22"/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</row>
    <row r="192" spans="1:29" ht="15.75" customHeight="1" x14ac:dyDescent="0.2">
      <c r="A192" s="13"/>
      <c r="B192" s="13"/>
      <c r="C192" s="22"/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</row>
    <row r="193" spans="1:29" ht="15.75" customHeight="1" x14ac:dyDescent="0.2">
      <c r="A193" s="13"/>
      <c r="B193" s="13"/>
      <c r="C193" s="22"/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</row>
    <row r="194" spans="1:29" ht="15.75" customHeight="1" x14ac:dyDescent="0.2">
      <c r="A194" s="13"/>
      <c r="B194" s="13"/>
      <c r="C194" s="22"/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</row>
    <row r="195" spans="1:29" ht="15.75" customHeight="1" x14ac:dyDescent="0.2">
      <c r="A195" s="13"/>
      <c r="B195" s="13"/>
      <c r="C195" s="22"/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</row>
    <row r="196" spans="1:29" ht="15.75" customHeight="1" x14ac:dyDescent="0.2">
      <c r="A196" s="13"/>
      <c r="B196" s="13"/>
      <c r="C196" s="22"/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</row>
    <row r="197" spans="1:29" ht="15.75" customHeight="1" x14ac:dyDescent="0.2">
      <c r="A197" s="13"/>
      <c r="B197" s="13"/>
      <c r="C197" s="22"/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</row>
    <row r="198" spans="1:29" ht="15.75" customHeight="1" x14ac:dyDescent="0.2">
      <c r="A198" s="13"/>
      <c r="B198" s="13"/>
      <c r="C198" s="22"/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</row>
    <row r="199" spans="1:29" ht="15.75" customHeight="1" x14ac:dyDescent="0.2">
      <c r="A199" s="13"/>
      <c r="B199" s="13"/>
      <c r="C199" s="22"/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</row>
    <row r="200" spans="1:29" ht="15.75" customHeight="1" x14ac:dyDescent="0.2">
      <c r="A200" s="13"/>
      <c r="B200" s="13"/>
      <c r="C200" s="22"/>
      <c r="D200" s="13"/>
      <c r="E200" s="13"/>
      <c r="F200" s="13"/>
      <c r="G200" s="13"/>
      <c r="H200" s="13"/>
      <c r="I200" s="13"/>
      <c r="J200" s="13"/>
      <c r="K200" s="13"/>
      <c r="L200" s="13"/>
      <c r="M200" s="13"/>
      <c r="N200" s="13"/>
      <c r="O200" s="13"/>
      <c r="P200" s="13"/>
      <c r="Q200" s="13"/>
      <c r="R200" s="13"/>
      <c r="S200" s="13"/>
      <c r="T200" s="13"/>
      <c r="U200" s="13"/>
      <c r="V200" s="13"/>
      <c r="W200" s="13"/>
      <c r="X200" s="13"/>
      <c r="Y200" s="13"/>
      <c r="Z200" s="13"/>
      <c r="AA200" s="13"/>
      <c r="AB200" s="13"/>
      <c r="AC200" s="13"/>
    </row>
    <row r="201" spans="1:29" ht="15.75" customHeight="1" x14ac:dyDescent="0.2">
      <c r="A201" s="13"/>
      <c r="B201" s="13"/>
      <c r="C201" s="22"/>
      <c r="D201" s="13"/>
      <c r="E201" s="13"/>
      <c r="F201" s="13"/>
      <c r="G201" s="13"/>
      <c r="H201" s="13"/>
      <c r="I201" s="13"/>
      <c r="J201" s="13"/>
      <c r="K201" s="13"/>
      <c r="L201" s="13"/>
      <c r="M201" s="13"/>
      <c r="N201" s="13"/>
      <c r="O201" s="13"/>
      <c r="P201" s="13"/>
      <c r="Q201" s="13"/>
      <c r="R201" s="13"/>
      <c r="S201" s="13"/>
      <c r="T201" s="13"/>
      <c r="U201" s="13"/>
      <c r="V201" s="13"/>
      <c r="W201" s="13"/>
      <c r="X201" s="13"/>
      <c r="Y201" s="13"/>
      <c r="Z201" s="13"/>
      <c r="AA201" s="13"/>
      <c r="AB201" s="13"/>
      <c r="AC201" s="13"/>
    </row>
    <row r="202" spans="1:29" ht="15.75" customHeight="1" x14ac:dyDescent="0.2">
      <c r="A202" s="13"/>
      <c r="B202" s="13"/>
      <c r="C202" s="22"/>
      <c r="D202" s="13"/>
      <c r="E202" s="13"/>
      <c r="F202" s="13"/>
      <c r="G202" s="13"/>
      <c r="H202" s="13"/>
      <c r="I202" s="13"/>
      <c r="J202" s="13"/>
      <c r="K202" s="13"/>
      <c r="L202" s="13"/>
      <c r="M202" s="13"/>
      <c r="N202" s="13"/>
      <c r="O202" s="13"/>
      <c r="P202" s="13"/>
      <c r="Q202" s="13"/>
      <c r="R202" s="13"/>
      <c r="S202" s="13"/>
      <c r="T202" s="13"/>
      <c r="U202" s="13"/>
      <c r="V202" s="13"/>
      <c r="W202" s="13"/>
      <c r="X202" s="13"/>
      <c r="Y202" s="13"/>
      <c r="Z202" s="13"/>
      <c r="AA202" s="13"/>
      <c r="AB202" s="13"/>
      <c r="AC202" s="13"/>
    </row>
    <row r="203" spans="1:29" ht="15.75" customHeight="1" x14ac:dyDescent="0.2">
      <c r="A203" s="13"/>
      <c r="B203" s="13"/>
      <c r="C203" s="22"/>
      <c r="D203" s="13"/>
      <c r="E203" s="13"/>
      <c r="F203" s="13"/>
      <c r="G203" s="13"/>
      <c r="H203" s="13"/>
      <c r="I203" s="13"/>
      <c r="J203" s="13"/>
      <c r="K203" s="13"/>
      <c r="L203" s="13"/>
      <c r="M203" s="13"/>
      <c r="N203" s="13"/>
      <c r="O203" s="13"/>
      <c r="P203" s="13"/>
      <c r="Q203" s="13"/>
      <c r="R203" s="13"/>
      <c r="S203" s="13"/>
      <c r="T203" s="13"/>
      <c r="U203" s="13"/>
      <c r="V203" s="13"/>
      <c r="W203" s="13"/>
      <c r="X203" s="13"/>
      <c r="Y203" s="13"/>
      <c r="Z203" s="13"/>
      <c r="AA203" s="13"/>
      <c r="AB203" s="13"/>
      <c r="AC203" s="13"/>
    </row>
    <row r="204" spans="1:29" ht="15.75" customHeight="1" x14ac:dyDescent="0.2">
      <c r="A204" s="13"/>
      <c r="B204" s="13"/>
      <c r="C204" s="22"/>
      <c r="D204" s="13"/>
      <c r="E204" s="13"/>
      <c r="F204" s="13"/>
      <c r="G204" s="13"/>
      <c r="H204" s="13"/>
      <c r="I204" s="13"/>
      <c r="J204" s="13"/>
      <c r="K204" s="13"/>
      <c r="L204" s="13"/>
      <c r="M204" s="13"/>
      <c r="N204" s="13"/>
      <c r="O204" s="13"/>
      <c r="P204" s="13"/>
      <c r="Q204" s="13"/>
      <c r="R204" s="13"/>
      <c r="S204" s="13"/>
      <c r="T204" s="13"/>
      <c r="U204" s="13"/>
      <c r="V204" s="13"/>
      <c r="W204" s="13"/>
      <c r="X204" s="13"/>
      <c r="Y204" s="13"/>
      <c r="Z204" s="13"/>
      <c r="AA204" s="13"/>
      <c r="AB204" s="13"/>
      <c r="AC204" s="13"/>
    </row>
    <row r="205" spans="1:29" ht="15.75" customHeight="1" x14ac:dyDescent="0.2">
      <c r="A205" s="13"/>
      <c r="B205" s="13"/>
      <c r="C205" s="22"/>
      <c r="D205" s="13"/>
      <c r="E205" s="13"/>
      <c r="F205" s="13"/>
      <c r="G205" s="13"/>
      <c r="H205" s="13"/>
      <c r="I205" s="13"/>
      <c r="J205" s="13"/>
      <c r="K205" s="13"/>
      <c r="L205" s="13"/>
      <c r="M205" s="13"/>
      <c r="N205" s="13"/>
      <c r="O205" s="13"/>
      <c r="P205" s="13"/>
      <c r="Q205" s="13"/>
      <c r="R205" s="13"/>
      <c r="S205" s="13"/>
      <c r="T205" s="13"/>
      <c r="U205" s="13"/>
      <c r="V205" s="13"/>
      <c r="W205" s="13"/>
      <c r="X205" s="13"/>
      <c r="Y205" s="13"/>
      <c r="Z205" s="13"/>
      <c r="AA205" s="13"/>
      <c r="AB205" s="13"/>
      <c r="AC205" s="13"/>
    </row>
    <row r="206" spans="1:29" ht="15.75" customHeight="1" x14ac:dyDescent="0.2">
      <c r="A206" s="13"/>
      <c r="B206" s="13"/>
      <c r="C206" s="22"/>
      <c r="D206" s="13"/>
      <c r="E206" s="13"/>
      <c r="F206" s="13"/>
      <c r="G206" s="13"/>
      <c r="H206" s="13"/>
      <c r="I206" s="13"/>
      <c r="J206" s="13"/>
      <c r="K206" s="13"/>
      <c r="L206" s="13"/>
      <c r="M206" s="13"/>
      <c r="N206" s="13"/>
      <c r="O206" s="13"/>
      <c r="P206" s="13"/>
      <c r="Q206" s="13"/>
      <c r="R206" s="13"/>
      <c r="S206" s="13"/>
      <c r="T206" s="13"/>
      <c r="U206" s="13"/>
      <c r="V206" s="13"/>
      <c r="W206" s="13"/>
      <c r="X206" s="13"/>
      <c r="Y206" s="13"/>
      <c r="Z206" s="13"/>
      <c r="AA206" s="13"/>
      <c r="AB206" s="13"/>
      <c r="AC206" s="13"/>
    </row>
    <row r="207" spans="1:29" ht="15.75" customHeight="1" x14ac:dyDescent="0.2">
      <c r="A207" s="13"/>
      <c r="B207" s="13"/>
      <c r="C207" s="22"/>
      <c r="D207" s="13"/>
      <c r="E207" s="13"/>
      <c r="F207" s="13"/>
      <c r="G207" s="13"/>
      <c r="H207" s="13"/>
      <c r="I207" s="13"/>
      <c r="J207" s="13"/>
      <c r="K207" s="13"/>
      <c r="L207" s="13"/>
      <c r="M207" s="13"/>
      <c r="N207" s="13"/>
      <c r="O207" s="13"/>
      <c r="P207" s="13"/>
      <c r="Q207" s="13"/>
      <c r="R207" s="13"/>
      <c r="S207" s="13"/>
      <c r="T207" s="13"/>
      <c r="U207" s="13"/>
      <c r="V207" s="13"/>
      <c r="W207" s="13"/>
      <c r="X207" s="13"/>
      <c r="Y207" s="13"/>
      <c r="Z207" s="13"/>
      <c r="AA207" s="13"/>
      <c r="AB207" s="13"/>
      <c r="AC207" s="13"/>
    </row>
    <row r="208" spans="1:29" ht="15.75" customHeight="1" x14ac:dyDescent="0.2">
      <c r="A208" s="13"/>
      <c r="B208" s="13"/>
      <c r="C208" s="22"/>
      <c r="D208" s="13"/>
      <c r="E208" s="13"/>
      <c r="F208" s="13"/>
      <c r="G208" s="13"/>
      <c r="H208" s="13"/>
      <c r="I208" s="13"/>
      <c r="J208" s="13"/>
      <c r="K208" s="13"/>
      <c r="L208" s="13"/>
      <c r="M208" s="13"/>
      <c r="N208" s="13"/>
      <c r="O208" s="13"/>
      <c r="P208" s="13"/>
      <c r="Q208" s="13"/>
      <c r="R208" s="13"/>
      <c r="S208" s="13"/>
      <c r="T208" s="13"/>
      <c r="U208" s="13"/>
      <c r="V208" s="13"/>
      <c r="W208" s="13"/>
      <c r="X208" s="13"/>
      <c r="Y208" s="13"/>
      <c r="Z208" s="13"/>
      <c r="AA208" s="13"/>
      <c r="AB208" s="13"/>
      <c r="AC208" s="13"/>
    </row>
    <row r="209" spans="1:29" ht="15.75" customHeight="1" x14ac:dyDescent="0.2">
      <c r="A209" s="13"/>
      <c r="B209" s="13"/>
      <c r="C209" s="22"/>
      <c r="D209" s="13"/>
      <c r="E209" s="13"/>
      <c r="F209" s="13"/>
      <c r="G209" s="13"/>
      <c r="H209" s="13"/>
      <c r="I209" s="13"/>
      <c r="J209" s="13"/>
      <c r="K209" s="13"/>
      <c r="L209" s="13"/>
      <c r="M209" s="13"/>
      <c r="N209" s="13"/>
      <c r="O209" s="13"/>
      <c r="P209" s="13"/>
      <c r="Q209" s="13"/>
      <c r="R209" s="13"/>
      <c r="S209" s="13"/>
      <c r="T209" s="13"/>
      <c r="U209" s="13"/>
      <c r="V209" s="13"/>
      <c r="W209" s="13"/>
      <c r="X209" s="13"/>
      <c r="Y209" s="13"/>
      <c r="Z209" s="13"/>
      <c r="AA209" s="13"/>
      <c r="AB209" s="13"/>
      <c r="AC209" s="13"/>
    </row>
    <row r="210" spans="1:29" ht="15.75" customHeight="1" x14ac:dyDescent="0.2">
      <c r="A210" s="13"/>
      <c r="B210" s="13"/>
      <c r="C210" s="22"/>
      <c r="D210" s="13"/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3"/>
      <c r="P210" s="13"/>
      <c r="Q210" s="13"/>
      <c r="R210" s="13"/>
      <c r="S210" s="13"/>
      <c r="T210" s="13"/>
      <c r="U210" s="13"/>
      <c r="V210" s="13"/>
      <c r="W210" s="13"/>
      <c r="X210" s="13"/>
      <c r="Y210" s="13"/>
      <c r="Z210" s="13"/>
      <c r="AA210" s="13"/>
      <c r="AB210" s="13"/>
      <c r="AC210" s="13"/>
    </row>
    <row r="211" spans="1:29" ht="15.75" customHeight="1" x14ac:dyDescent="0.2">
      <c r="A211" s="13"/>
      <c r="B211" s="13"/>
      <c r="C211" s="22"/>
      <c r="D211" s="13"/>
      <c r="E211" s="13"/>
      <c r="F211" s="13"/>
      <c r="G211" s="13"/>
      <c r="H211" s="13"/>
      <c r="I211" s="13"/>
      <c r="J211" s="13"/>
      <c r="K211" s="13"/>
      <c r="L211" s="13"/>
      <c r="M211" s="13"/>
      <c r="N211" s="13"/>
      <c r="O211" s="13"/>
      <c r="P211" s="13"/>
      <c r="Q211" s="13"/>
      <c r="R211" s="13"/>
      <c r="S211" s="13"/>
      <c r="T211" s="13"/>
      <c r="U211" s="13"/>
      <c r="V211" s="13"/>
      <c r="W211" s="13"/>
      <c r="X211" s="13"/>
      <c r="Y211" s="13"/>
      <c r="Z211" s="13"/>
      <c r="AA211" s="13"/>
      <c r="AB211" s="13"/>
      <c r="AC211" s="13"/>
    </row>
    <row r="212" spans="1:29" ht="15.75" customHeight="1" x14ac:dyDescent="0.2">
      <c r="A212" s="13"/>
      <c r="B212" s="13"/>
      <c r="C212" s="22"/>
      <c r="D212" s="13"/>
      <c r="E212" s="13"/>
      <c r="F212" s="13"/>
      <c r="G212" s="13"/>
      <c r="H212" s="13"/>
      <c r="I212" s="13"/>
      <c r="J212" s="13"/>
      <c r="K212" s="13"/>
      <c r="L212" s="13"/>
      <c r="M212" s="13"/>
      <c r="N212" s="13"/>
      <c r="O212" s="13"/>
      <c r="P212" s="13"/>
      <c r="Q212" s="13"/>
      <c r="R212" s="13"/>
      <c r="S212" s="13"/>
      <c r="T212" s="13"/>
      <c r="U212" s="13"/>
      <c r="V212" s="13"/>
      <c r="W212" s="13"/>
      <c r="X212" s="13"/>
      <c r="Y212" s="13"/>
      <c r="Z212" s="13"/>
      <c r="AA212" s="13"/>
      <c r="AB212" s="13"/>
      <c r="AC212" s="13"/>
    </row>
    <row r="213" spans="1:29" ht="15.75" customHeight="1" x14ac:dyDescent="0.2">
      <c r="A213" s="13"/>
      <c r="B213" s="13"/>
      <c r="C213" s="22"/>
      <c r="D213" s="13"/>
      <c r="E213" s="13"/>
      <c r="F213" s="13"/>
      <c r="G213" s="13"/>
      <c r="H213" s="13"/>
      <c r="I213" s="13"/>
      <c r="J213" s="13"/>
      <c r="K213" s="13"/>
      <c r="L213" s="13"/>
      <c r="M213" s="13"/>
      <c r="N213" s="13"/>
      <c r="O213" s="13"/>
      <c r="P213" s="13"/>
      <c r="Q213" s="13"/>
      <c r="R213" s="13"/>
      <c r="S213" s="13"/>
      <c r="T213" s="13"/>
      <c r="U213" s="13"/>
      <c r="V213" s="13"/>
      <c r="W213" s="13"/>
      <c r="X213" s="13"/>
      <c r="Y213" s="13"/>
      <c r="Z213" s="13"/>
      <c r="AA213" s="13"/>
      <c r="AB213" s="13"/>
      <c r="AC213" s="13"/>
    </row>
    <row r="214" spans="1:29" ht="15.75" customHeight="1" x14ac:dyDescent="0.2">
      <c r="A214" s="13"/>
      <c r="B214" s="13"/>
      <c r="C214" s="22"/>
      <c r="D214" s="13"/>
      <c r="E214" s="13"/>
      <c r="F214" s="13"/>
      <c r="G214" s="13"/>
      <c r="H214" s="13"/>
      <c r="I214" s="13"/>
      <c r="J214" s="13"/>
      <c r="K214" s="13"/>
      <c r="L214" s="13"/>
      <c r="M214" s="13"/>
      <c r="N214" s="13"/>
      <c r="O214" s="13"/>
      <c r="P214" s="13"/>
      <c r="Q214" s="13"/>
      <c r="R214" s="13"/>
      <c r="S214" s="13"/>
      <c r="T214" s="13"/>
      <c r="U214" s="13"/>
      <c r="V214" s="13"/>
      <c r="W214" s="13"/>
      <c r="X214" s="13"/>
      <c r="Y214" s="13"/>
      <c r="Z214" s="13"/>
      <c r="AA214" s="13"/>
      <c r="AB214" s="13"/>
      <c r="AC214" s="13"/>
    </row>
    <row r="215" spans="1:29" ht="15.75" customHeight="1" x14ac:dyDescent="0.2">
      <c r="A215" s="13"/>
      <c r="B215" s="13"/>
      <c r="C215" s="22"/>
      <c r="D215" s="13"/>
      <c r="E215" s="13"/>
      <c r="F215" s="13"/>
      <c r="G215" s="13"/>
      <c r="H215" s="13"/>
      <c r="I215" s="13"/>
      <c r="J215" s="13"/>
      <c r="K215" s="13"/>
      <c r="L215" s="13"/>
      <c r="M215" s="13"/>
      <c r="N215" s="13"/>
      <c r="O215" s="13"/>
      <c r="P215" s="13"/>
      <c r="Q215" s="13"/>
      <c r="R215" s="13"/>
      <c r="S215" s="13"/>
      <c r="T215" s="13"/>
      <c r="U215" s="13"/>
      <c r="V215" s="13"/>
      <c r="W215" s="13"/>
      <c r="X215" s="13"/>
      <c r="Y215" s="13"/>
      <c r="Z215" s="13"/>
      <c r="AA215" s="13"/>
      <c r="AB215" s="13"/>
      <c r="AC215" s="13"/>
    </row>
    <row r="216" spans="1:29" ht="15.75" customHeight="1" x14ac:dyDescent="0.2">
      <c r="A216" s="13"/>
      <c r="B216" s="13"/>
      <c r="C216" s="22"/>
      <c r="D216" s="13"/>
      <c r="E216" s="13"/>
      <c r="F216" s="13"/>
      <c r="G216" s="13"/>
      <c r="H216" s="13"/>
      <c r="I216" s="13"/>
      <c r="J216" s="13"/>
      <c r="K216" s="13"/>
      <c r="L216" s="13"/>
      <c r="M216" s="13"/>
      <c r="N216" s="13"/>
      <c r="O216" s="13"/>
      <c r="P216" s="13"/>
      <c r="Q216" s="13"/>
      <c r="R216" s="13"/>
      <c r="S216" s="13"/>
      <c r="T216" s="13"/>
      <c r="U216" s="13"/>
      <c r="V216" s="13"/>
      <c r="W216" s="13"/>
      <c r="X216" s="13"/>
      <c r="Y216" s="13"/>
      <c r="Z216" s="13"/>
      <c r="AA216" s="13"/>
      <c r="AB216" s="13"/>
      <c r="AC216" s="13"/>
    </row>
    <row r="217" spans="1:29" ht="15.75" customHeight="1" x14ac:dyDescent="0.2">
      <c r="A217" s="13"/>
      <c r="B217" s="13"/>
      <c r="C217" s="22"/>
      <c r="D217" s="13"/>
      <c r="E217" s="13"/>
      <c r="F217" s="13"/>
      <c r="G217" s="13"/>
      <c r="H217" s="13"/>
      <c r="I217" s="13"/>
      <c r="J217" s="13"/>
      <c r="K217" s="13"/>
      <c r="L217" s="13"/>
      <c r="M217" s="13"/>
      <c r="N217" s="13"/>
      <c r="O217" s="13"/>
      <c r="P217" s="13"/>
      <c r="Q217" s="13"/>
      <c r="R217" s="13"/>
      <c r="S217" s="13"/>
      <c r="T217" s="13"/>
      <c r="U217" s="13"/>
      <c r="V217" s="13"/>
      <c r="W217" s="13"/>
      <c r="X217" s="13"/>
      <c r="Y217" s="13"/>
      <c r="Z217" s="13"/>
      <c r="AA217" s="13"/>
      <c r="AB217" s="13"/>
      <c r="AC217" s="13"/>
    </row>
    <row r="218" spans="1:29" ht="15.75" customHeight="1" x14ac:dyDescent="0.2">
      <c r="A218" s="13"/>
      <c r="B218" s="13"/>
      <c r="C218" s="22"/>
      <c r="D218" s="13"/>
      <c r="E218" s="13"/>
      <c r="F218" s="13"/>
      <c r="G218" s="13"/>
      <c r="H218" s="13"/>
      <c r="I218" s="13"/>
      <c r="J218" s="13"/>
      <c r="K218" s="13"/>
      <c r="L218" s="13"/>
      <c r="M218" s="13"/>
      <c r="N218" s="13"/>
      <c r="O218" s="13"/>
      <c r="P218" s="13"/>
      <c r="Q218" s="13"/>
      <c r="R218" s="13"/>
      <c r="S218" s="13"/>
      <c r="T218" s="13"/>
      <c r="U218" s="13"/>
      <c r="V218" s="13"/>
      <c r="W218" s="13"/>
      <c r="X218" s="13"/>
      <c r="Y218" s="13"/>
      <c r="Z218" s="13"/>
      <c r="AA218" s="13"/>
      <c r="AB218" s="13"/>
      <c r="AC218" s="13"/>
    </row>
    <row r="219" spans="1:29" ht="15.75" customHeight="1" x14ac:dyDescent="0.2">
      <c r="A219" s="13"/>
      <c r="B219" s="13"/>
      <c r="C219" s="22"/>
      <c r="D219" s="13"/>
      <c r="E219" s="13"/>
      <c r="F219" s="13"/>
      <c r="G219" s="13"/>
      <c r="H219" s="13"/>
      <c r="I219" s="13"/>
      <c r="J219" s="13"/>
      <c r="K219" s="13"/>
      <c r="L219" s="13"/>
      <c r="M219" s="13"/>
      <c r="N219" s="13"/>
      <c r="O219" s="13"/>
      <c r="P219" s="13"/>
      <c r="Q219" s="13"/>
      <c r="R219" s="13"/>
      <c r="S219" s="13"/>
      <c r="T219" s="13"/>
      <c r="U219" s="13"/>
      <c r="V219" s="13"/>
      <c r="W219" s="13"/>
      <c r="X219" s="13"/>
      <c r="Y219" s="13"/>
      <c r="Z219" s="13"/>
      <c r="AA219" s="13"/>
      <c r="AB219" s="13"/>
      <c r="AC219" s="13"/>
    </row>
    <row r="220" spans="1:29" ht="15.75" customHeight="1" x14ac:dyDescent="0.2">
      <c r="A220" s="13"/>
      <c r="B220" s="13"/>
      <c r="C220" s="22"/>
      <c r="D220" s="13"/>
      <c r="E220" s="13"/>
      <c r="F220" s="13"/>
      <c r="G220" s="13"/>
      <c r="H220" s="13"/>
      <c r="I220" s="13"/>
      <c r="J220" s="13"/>
      <c r="K220" s="13"/>
      <c r="L220" s="13"/>
      <c r="M220" s="13"/>
      <c r="N220" s="13"/>
      <c r="O220" s="13"/>
      <c r="P220" s="13"/>
      <c r="Q220" s="13"/>
      <c r="R220" s="13"/>
      <c r="S220" s="13"/>
      <c r="T220" s="13"/>
      <c r="U220" s="13"/>
      <c r="V220" s="13"/>
      <c r="W220" s="13"/>
      <c r="X220" s="13"/>
      <c r="Y220" s="13"/>
      <c r="Z220" s="13"/>
      <c r="AA220" s="13"/>
      <c r="AB220" s="13"/>
      <c r="AC220" s="13"/>
    </row>
    <row r="221" spans="1:29" ht="15.75" customHeight="1" x14ac:dyDescent="0.2">
      <c r="A221" s="13"/>
      <c r="B221" s="13"/>
      <c r="C221" s="22"/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</row>
    <row r="222" spans="1:29" ht="15.75" customHeight="1" x14ac:dyDescent="0.2">
      <c r="A222" s="13"/>
      <c r="B222" s="13"/>
      <c r="C222" s="22"/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</row>
    <row r="223" spans="1:29" ht="15.75" customHeight="1" x14ac:dyDescent="0.2">
      <c r="A223" s="13"/>
      <c r="B223" s="13"/>
      <c r="C223" s="22"/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</row>
    <row r="224" spans="1:29" ht="15.75" customHeight="1" x14ac:dyDescent="0.2">
      <c r="A224" s="13"/>
      <c r="B224" s="13"/>
      <c r="C224" s="22"/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</row>
    <row r="225" spans="1:29" ht="15.75" customHeight="1" x14ac:dyDescent="0.2">
      <c r="A225" s="13"/>
      <c r="B225" s="13"/>
      <c r="C225" s="22"/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</row>
    <row r="226" spans="1:29" ht="15.75" customHeight="1" x14ac:dyDescent="0.2">
      <c r="A226" s="13"/>
      <c r="B226" s="13"/>
      <c r="C226" s="22"/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</row>
    <row r="227" spans="1:29" ht="15.75" customHeight="1" x14ac:dyDescent="0.2">
      <c r="A227" s="13"/>
      <c r="B227" s="13"/>
      <c r="C227" s="22"/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</row>
    <row r="228" spans="1:29" ht="15.75" customHeight="1" x14ac:dyDescent="0.2">
      <c r="A228" s="13"/>
      <c r="B228" s="13"/>
      <c r="C228" s="22"/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</row>
    <row r="229" spans="1:29" ht="15.75" customHeight="1" x14ac:dyDescent="0.2">
      <c r="A229" s="13"/>
      <c r="B229" s="13"/>
      <c r="C229" s="22"/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</row>
    <row r="230" spans="1:29" ht="15.75" customHeight="1" x14ac:dyDescent="0.2">
      <c r="A230" s="13"/>
      <c r="B230" s="13"/>
      <c r="C230" s="22"/>
      <c r="D230" s="13"/>
      <c r="E230" s="13"/>
      <c r="F230" s="13"/>
      <c r="G230" s="13"/>
      <c r="H230" s="13"/>
      <c r="I230" s="13"/>
      <c r="J230" s="13"/>
      <c r="K230" s="13"/>
      <c r="L230" s="13"/>
      <c r="M230" s="13"/>
      <c r="N230" s="13"/>
      <c r="O230" s="13"/>
      <c r="P230" s="13"/>
      <c r="Q230" s="13"/>
      <c r="R230" s="13"/>
      <c r="S230" s="13"/>
      <c r="T230" s="13"/>
      <c r="U230" s="13"/>
      <c r="V230" s="13"/>
      <c r="W230" s="13"/>
      <c r="X230" s="13"/>
      <c r="Y230" s="13"/>
      <c r="Z230" s="13"/>
      <c r="AA230" s="13"/>
      <c r="AB230" s="13"/>
      <c r="AC230" s="13"/>
    </row>
    <row r="231" spans="1:29" ht="15.75" customHeight="1" x14ac:dyDescent="0.2">
      <c r="A231" s="13"/>
      <c r="B231" s="13"/>
      <c r="C231" s="22"/>
      <c r="D231" s="13"/>
      <c r="E231" s="13"/>
      <c r="F231" s="13"/>
      <c r="G231" s="13"/>
      <c r="H231" s="13"/>
      <c r="I231" s="13"/>
      <c r="J231" s="13"/>
      <c r="K231" s="13"/>
      <c r="L231" s="13"/>
      <c r="M231" s="13"/>
      <c r="N231" s="13"/>
      <c r="O231" s="13"/>
      <c r="P231" s="13"/>
      <c r="Q231" s="13"/>
      <c r="R231" s="13"/>
      <c r="S231" s="13"/>
      <c r="T231" s="13"/>
      <c r="U231" s="13"/>
      <c r="V231" s="13"/>
      <c r="W231" s="13"/>
      <c r="X231" s="13"/>
      <c r="Y231" s="13"/>
      <c r="Z231" s="13"/>
      <c r="AA231" s="13"/>
      <c r="AB231" s="13"/>
      <c r="AC231" s="13"/>
    </row>
    <row r="232" spans="1:29" ht="15.75" customHeight="1" x14ac:dyDescent="0.2">
      <c r="A232" s="13"/>
      <c r="B232" s="13"/>
      <c r="C232" s="22"/>
      <c r="D232" s="13"/>
      <c r="E232" s="13"/>
      <c r="F232" s="13"/>
      <c r="G232" s="13"/>
      <c r="H232" s="13"/>
      <c r="I232" s="13"/>
      <c r="J232" s="13"/>
      <c r="K232" s="13"/>
      <c r="L232" s="13"/>
      <c r="M232" s="13"/>
      <c r="N232" s="13"/>
      <c r="O232" s="13"/>
      <c r="P232" s="13"/>
      <c r="Q232" s="13"/>
      <c r="R232" s="13"/>
      <c r="S232" s="13"/>
      <c r="T232" s="13"/>
      <c r="U232" s="13"/>
      <c r="V232" s="13"/>
      <c r="W232" s="13"/>
      <c r="X232" s="13"/>
      <c r="Y232" s="13"/>
      <c r="Z232" s="13"/>
      <c r="AA232" s="13"/>
      <c r="AB232" s="13"/>
      <c r="AC232" s="13"/>
    </row>
    <row r="233" spans="1:29" ht="15.75" customHeight="1" x14ac:dyDescent="0.2">
      <c r="A233" s="13"/>
      <c r="B233" s="13"/>
      <c r="C233" s="22"/>
      <c r="D233" s="13"/>
      <c r="E233" s="13"/>
      <c r="F233" s="13"/>
      <c r="G233" s="13"/>
      <c r="H233" s="13"/>
      <c r="I233" s="13"/>
      <c r="J233" s="13"/>
      <c r="K233" s="13"/>
      <c r="L233" s="13"/>
      <c r="M233" s="13"/>
      <c r="N233" s="13"/>
      <c r="O233" s="13"/>
      <c r="P233" s="13"/>
      <c r="Q233" s="13"/>
      <c r="R233" s="13"/>
      <c r="S233" s="13"/>
      <c r="T233" s="13"/>
      <c r="U233" s="13"/>
      <c r="V233" s="13"/>
      <c r="W233" s="13"/>
      <c r="X233" s="13"/>
      <c r="Y233" s="13"/>
      <c r="Z233" s="13"/>
      <c r="AA233" s="13"/>
      <c r="AB233" s="13"/>
      <c r="AC233" s="13"/>
    </row>
    <row r="234" spans="1:29" ht="15.75" customHeight="1" x14ac:dyDescent="0.2">
      <c r="A234" s="13"/>
      <c r="B234" s="13"/>
      <c r="C234" s="22"/>
      <c r="D234" s="13"/>
      <c r="E234" s="13"/>
      <c r="F234" s="13"/>
      <c r="G234" s="13"/>
      <c r="H234" s="13"/>
      <c r="I234" s="13"/>
      <c r="J234" s="13"/>
      <c r="K234" s="13"/>
      <c r="L234" s="13"/>
      <c r="M234" s="13"/>
      <c r="N234" s="13"/>
      <c r="O234" s="13"/>
      <c r="P234" s="13"/>
      <c r="Q234" s="13"/>
      <c r="R234" s="13"/>
      <c r="S234" s="13"/>
      <c r="T234" s="13"/>
      <c r="U234" s="13"/>
      <c r="V234" s="13"/>
      <c r="W234" s="13"/>
      <c r="X234" s="13"/>
      <c r="Y234" s="13"/>
      <c r="Z234" s="13"/>
      <c r="AA234" s="13"/>
    </row>
    <row r="235" spans="1:29" ht="15.75" customHeight="1" x14ac:dyDescent="0.2">
      <c r="A235" s="13"/>
      <c r="B235" s="13"/>
      <c r="C235" s="22"/>
      <c r="D235" s="13"/>
      <c r="E235" s="13"/>
      <c r="F235" s="13"/>
      <c r="G235" s="13"/>
      <c r="H235" s="13"/>
      <c r="I235" s="13"/>
      <c r="J235" s="13"/>
      <c r="K235" s="13"/>
      <c r="L235" s="13"/>
      <c r="M235" s="13"/>
      <c r="N235" s="13"/>
      <c r="O235" s="13"/>
      <c r="P235" s="13"/>
      <c r="Q235" s="13"/>
      <c r="R235" s="13"/>
      <c r="S235" s="13"/>
      <c r="T235" s="13"/>
      <c r="U235" s="13"/>
      <c r="V235" s="13"/>
      <c r="W235" s="13"/>
      <c r="X235" s="13"/>
      <c r="Y235" s="13"/>
      <c r="Z235" s="13"/>
      <c r="AA235" s="13"/>
    </row>
    <row r="236" spans="1:29" ht="15.75" customHeight="1" x14ac:dyDescent="0.2">
      <c r="A236" s="13"/>
      <c r="B236" s="13"/>
      <c r="C236" s="22"/>
      <c r="D236" s="13"/>
      <c r="E236" s="13"/>
      <c r="F236" s="13"/>
      <c r="G236" s="13"/>
      <c r="H236" s="13"/>
      <c r="I236" s="13"/>
      <c r="J236" s="13"/>
      <c r="K236" s="13"/>
      <c r="L236" s="13"/>
      <c r="M236" s="13"/>
      <c r="N236" s="13"/>
      <c r="O236" s="13"/>
      <c r="P236" s="13"/>
      <c r="Q236" s="13"/>
      <c r="R236" s="13"/>
      <c r="S236" s="13"/>
      <c r="T236" s="13"/>
      <c r="U236" s="13"/>
      <c r="V236" s="13"/>
      <c r="W236" s="13"/>
      <c r="X236" s="13"/>
      <c r="Y236" s="13"/>
      <c r="Z236" s="13"/>
      <c r="AA236" s="13"/>
    </row>
    <row r="237" spans="1:29" ht="15.75" customHeight="1" x14ac:dyDescent="0.2">
      <c r="A237" s="13"/>
      <c r="B237" s="13"/>
      <c r="C237" s="22"/>
      <c r="D237" s="13"/>
      <c r="E237" s="13"/>
      <c r="F237" s="13"/>
      <c r="G237" s="13"/>
      <c r="H237" s="13"/>
      <c r="I237" s="13"/>
      <c r="J237" s="13"/>
      <c r="K237" s="13"/>
      <c r="L237" s="13"/>
      <c r="M237" s="13"/>
      <c r="N237" s="13"/>
      <c r="O237" s="13"/>
      <c r="P237" s="13"/>
      <c r="Q237" s="13"/>
      <c r="R237" s="13"/>
      <c r="S237" s="13"/>
      <c r="T237" s="13"/>
      <c r="U237" s="13"/>
      <c r="V237" s="13"/>
      <c r="W237" s="13"/>
      <c r="X237" s="13"/>
      <c r="Y237" s="13"/>
      <c r="Z237" s="13"/>
      <c r="AA237" s="13"/>
    </row>
    <row r="238" spans="1:29" ht="15.75" customHeight="1" x14ac:dyDescent="0.2">
      <c r="A238" s="13"/>
      <c r="B238" s="13"/>
      <c r="C238" s="22"/>
      <c r="D238" s="13"/>
      <c r="E238" s="13"/>
      <c r="F238" s="13"/>
      <c r="G238" s="13"/>
      <c r="H238" s="13"/>
      <c r="I238" s="13"/>
      <c r="J238" s="13"/>
      <c r="K238" s="13"/>
      <c r="L238" s="13"/>
      <c r="M238" s="13"/>
      <c r="N238" s="13"/>
      <c r="O238" s="13"/>
      <c r="P238" s="13"/>
      <c r="Q238" s="13"/>
      <c r="R238" s="13"/>
      <c r="S238" s="13"/>
      <c r="T238" s="13"/>
      <c r="U238" s="13"/>
      <c r="V238" s="13"/>
      <c r="W238" s="13"/>
      <c r="X238" s="13"/>
      <c r="Y238" s="13"/>
      <c r="Z238" s="13"/>
      <c r="AA238" s="13"/>
    </row>
    <row r="239" spans="1:29" ht="15.75" customHeight="1" x14ac:dyDescent="0.2">
      <c r="A239" s="13"/>
      <c r="B239" s="13"/>
      <c r="C239" s="22"/>
      <c r="D239" s="13"/>
      <c r="E239" s="13"/>
      <c r="F239" s="13"/>
      <c r="G239" s="13"/>
      <c r="H239" s="13"/>
      <c r="I239" s="13"/>
      <c r="J239" s="13"/>
      <c r="K239" s="13"/>
      <c r="L239" s="13"/>
      <c r="M239" s="13"/>
      <c r="N239" s="13"/>
      <c r="O239" s="13"/>
      <c r="P239" s="13"/>
      <c r="Q239" s="13"/>
      <c r="R239" s="13"/>
      <c r="S239" s="13"/>
      <c r="T239" s="13"/>
      <c r="U239" s="13"/>
      <c r="V239" s="13"/>
      <c r="W239" s="13"/>
      <c r="X239" s="13"/>
      <c r="Y239" s="13"/>
      <c r="Z239" s="13"/>
      <c r="AA239" s="13"/>
    </row>
    <row r="240" spans="1:29" ht="15.75" customHeight="1" x14ac:dyDescent="0.2">
      <c r="A240" s="13"/>
      <c r="B240" s="13"/>
      <c r="C240" s="22"/>
      <c r="D240" s="13"/>
      <c r="E240" s="13"/>
      <c r="F240" s="13"/>
      <c r="G240" s="13"/>
      <c r="H240" s="13"/>
      <c r="I240" s="13"/>
      <c r="J240" s="13"/>
      <c r="K240" s="13"/>
      <c r="L240" s="13"/>
      <c r="M240" s="13"/>
      <c r="N240" s="13"/>
      <c r="O240" s="13"/>
      <c r="P240" s="13"/>
      <c r="Q240" s="13"/>
      <c r="R240" s="13"/>
      <c r="S240" s="13"/>
      <c r="T240" s="13"/>
      <c r="U240" s="13"/>
      <c r="V240" s="13"/>
      <c r="W240" s="13"/>
      <c r="X240" s="13"/>
      <c r="Y240" s="13"/>
      <c r="Z240" s="13"/>
      <c r="AA240" s="13"/>
    </row>
    <row r="241" spans="1:27" ht="15.75" customHeight="1" x14ac:dyDescent="0.2">
      <c r="A241" s="13"/>
      <c r="B241" s="13"/>
      <c r="C241" s="22"/>
      <c r="D241" s="13"/>
      <c r="E241" s="13"/>
      <c r="F241" s="13"/>
      <c r="G241" s="13"/>
      <c r="H241" s="13"/>
      <c r="I241" s="13"/>
      <c r="J241" s="13"/>
      <c r="K241" s="13"/>
      <c r="L241" s="13"/>
      <c r="M241" s="13"/>
      <c r="N241" s="13"/>
      <c r="O241" s="13"/>
      <c r="P241" s="13"/>
      <c r="Q241" s="13"/>
      <c r="R241" s="13"/>
      <c r="S241" s="13"/>
      <c r="T241" s="13"/>
      <c r="U241" s="13"/>
      <c r="V241" s="13"/>
      <c r="W241" s="13"/>
      <c r="X241" s="13"/>
      <c r="Y241" s="13"/>
      <c r="Z241" s="13"/>
      <c r="AA241" s="13"/>
    </row>
    <row r="242" spans="1:27" ht="15.75" customHeight="1" x14ac:dyDescent="0.2">
      <c r="A242" s="13"/>
      <c r="B242" s="13"/>
      <c r="C242" s="22"/>
      <c r="D242" s="13"/>
      <c r="E242" s="13"/>
      <c r="F242" s="13"/>
      <c r="G242" s="13"/>
      <c r="H242" s="13"/>
      <c r="I242" s="13"/>
      <c r="J242" s="13"/>
      <c r="K242" s="13"/>
      <c r="L242" s="13"/>
      <c r="M242" s="13"/>
      <c r="N242" s="13"/>
      <c r="O242" s="13"/>
      <c r="P242" s="13"/>
      <c r="Q242" s="13"/>
      <c r="R242" s="13"/>
      <c r="S242" s="13"/>
      <c r="T242" s="13"/>
      <c r="U242" s="13"/>
      <c r="V242" s="13"/>
      <c r="W242" s="13"/>
      <c r="X242" s="13"/>
      <c r="Y242" s="13"/>
      <c r="Z242" s="13"/>
      <c r="AA242" s="13"/>
    </row>
    <row r="243" spans="1:27" ht="15.75" customHeight="1" x14ac:dyDescent="0.2">
      <c r="A243" s="13"/>
      <c r="B243" s="13"/>
      <c r="C243" s="22"/>
      <c r="D243" s="13"/>
      <c r="E243" s="13"/>
      <c r="F243" s="13"/>
      <c r="G243" s="13"/>
      <c r="H243" s="13"/>
      <c r="I243" s="13"/>
      <c r="J243" s="13"/>
      <c r="K243" s="13"/>
      <c r="L243" s="13"/>
      <c r="M243" s="13"/>
      <c r="N243" s="13"/>
      <c r="O243" s="13"/>
      <c r="P243" s="13"/>
      <c r="Q243" s="13"/>
      <c r="R243" s="13"/>
      <c r="S243" s="13"/>
      <c r="T243" s="13"/>
      <c r="U243" s="13"/>
      <c r="V243" s="13"/>
      <c r="W243" s="13"/>
      <c r="X243" s="13"/>
      <c r="Y243" s="13"/>
      <c r="Z243" s="13"/>
      <c r="AA243" s="13"/>
    </row>
    <row r="244" spans="1:27" ht="15.75" customHeight="1" x14ac:dyDescent="0.2">
      <c r="A244" s="13"/>
      <c r="B244" s="13"/>
      <c r="C244" s="22"/>
      <c r="D244" s="13"/>
      <c r="E244" s="13"/>
      <c r="F244" s="13"/>
      <c r="G244" s="13"/>
      <c r="H244" s="13"/>
      <c r="I244" s="13"/>
      <c r="J244" s="13"/>
      <c r="K244" s="13"/>
      <c r="L244" s="13"/>
      <c r="M244" s="13"/>
      <c r="N244" s="13"/>
      <c r="O244" s="13"/>
      <c r="P244" s="13"/>
      <c r="Q244" s="13"/>
      <c r="R244" s="13"/>
      <c r="S244" s="13"/>
      <c r="T244" s="13"/>
      <c r="U244" s="13"/>
      <c r="V244" s="13"/>
      <c r="W244" s="13"/>
      <c r="X244" s="13"/>
      <c r="Y244" s="13"/>
      <c r="Z244" s="13"/>
      <c r="AA244" s="13"/>
    </row>
    <row r="245" spans="1:27" ht="15.75" customHeight="1" x14ac:dyDescent="0.2">
      <c r="A245" s="13"/>
      <c r="B245" s="13"/>
      <c r="C245" s="22"/>
      <c r="D245" s="13"/>
      <c r="E245" s="13"/>
      <c r="F245" s="13"/>
      <c r="G245" s="13"/>
      <c r="H245" s="13"/>
      <c r="I245" s="13"/>
      <c r="J245" s="13"/>
      <c r="K245" s="13"/>
      <c r="L245" s="13"/>
      <c r="M245" s="13"/>
      <c r="N245" s="13"/>
      <c r="O245" s="13"/>
      <c r="P245" s="13"/>
      <c r="Q245" s="13"/>
      <c r="R245" s="13"/>
      <c r="S245" s="13"/>
      <c r="T245" s="13"/>
      <c r="U245" s="13"/>
      <c r="V245" s="13"/>
      <c r="W245" s="13"/>
      <c r="X245" s="13"/>
      <c r="Y245" s="13"/>
      <c r="Z245" s="13"/>
      <c r="AA245" s="13"/>
    </row>
    <row r="246" spans="1:27" ht="15.75" customHeight="1" x14ac:dyDescent="0.2">
      <c r="A246" s="13"/>
      <c r="B246" s="13"/>
      <c r="C246" s="22"/>
      <c r="D246" s="13"/>
      <c r="E246" s="13"/>
      <c r="F246" s="13"/>
      <c r="G246" s="13"/>
      <c r="H246" s="13"/>
      <c r="I246" s="13"/>
      <c r="J246" s="13"/>
      <c r="K246" s="13"/>
      <c r="L246" s="13"/>
      <c r="M246" s="13"/>
      <c r="N246" s="13"/>
      <c r="O246" s="13"/>
      <c r="P246" s="13"/>
      <c r="Q246" s="13"/>
      <c r="R246" s="13"/>
      <c r="S246" s="13"/>
      <c r="T246" s="13"/>
      <c r="U246" s="13"/>
      <c r="V246" s="13"/>
      <c r="W246" s="13"/>
      <c r="X246" s="13"/>
      <c r="Y246" s="13"/>
      <c r="Z246" s="13"/>
      <c r="AA246" s="13"/>
    </row>
    <row r="247" spans="1:27" ht="15.75" customHeight="1" x14ac:dyDescent="0.2">
      <c r="A247" s="13"/>
      <c r="B247" s="13"/>
      <c r="C247" s="22"/>
      <c r="D247" s="13"/>
      <c r="E247" s="13"/>
      <c r="F247" s="13"/>
      <c r="G247" s="13"/>
      <c r="H247" s="13"/>
      <c r="I247" s="13"/>
      <c r="J247" s="13"/>
      <c r="K247" s="13"/>
      <c r="L247" s="13"/>
      <c r="M247" s="13"/>
      <c r="N247" s="13"/>
      <c r="O247" s="13"/>
      <c r="P247" s="13"/>
      <c r="Q247" s="13"/>
      <c r="R247" s="13"/>
      <c r="S247" s="13"/>
      <c r="T247" s="13"/>
      <c r="U247" s="13"/>
      <c r="V247" s="13"/>
      <c r="W247" s="13"/>
      <c r="X247" s="13"/>
      <c r="Y247" s="13"/>
      <c r="Z247" s="13"/>
      <c r="AA247" s="13"/>
    </row>
    <row r="248" spans="1:27" ht="15.75" customHeight="1" x14ac:dyDescent="0.2">
      <c r="A248" s="13"/>
      <c r="B248" s="13"/>
      <c r="C248" s="22"/>
      <c r="D248" s="13"/>
      <c r="E248" s="13"/>
      <c r="F248" s="13"/>
      <c r="G248" s="13"/>
      <c r="H248" s="13"/>
      <c r="I248" s="13"/>
      <c r="J248" s="13"/>
      <c r="K248" s="13"/>
      <c r="L248" s="13"/>
      <c r="M248" s="13"/>
      <c r="N248" s="13"/>
      <c r="O248" s="13"/>
      <c r="P248" s="13"/>
      <c r="Q248" s="13"/>
      <c r="R248" s="13"/>
      <c r="S248" s="13"/>
      <c r="T248" s="13"/>
      <c r="U248" s="13"/>
      <c r="V248" s="13"/>
      <c r="W248" s="13"/>
      <c r="X248" s="13"/>
      <c r="Y248" s="13"/>
      <c r="Z248" s="13"/>
      <c r="AA248" s="13"/>
    </row>
    <row r="249" spans="1:27" ht="15.75" customHeight="1" x14ac:dyDescent="0.2">
      <c r="A249" s="13"/>
      <c r="B249" s="13"/>
      <c r="C249" s="22"/>
      <c r="D249" s="13"/>
      <c r="E249" s="13"/>
      <c r="F249" s="13"/>
      <c r="G249" s="13"/>
      <c r="H249" s="13"/>
      <c r="I249" s="13"/>
      <c r="J249" s="13"/>
      <c r="K249" s="13"/>
      <c r="L249" s="13"/>
      <c r="M249" s="13"/>
      <c r="N249" s="13"/>
      <c r="O249" s="13"/>
      <c r="P249" s="13"/>
      <c r="Q249" s="13"/>
      <c r="R249" s="13"/>
      <c r="S249" s="13"/>
      <c r="T249" s="13"/>
      <c r="U249" s="13"/>
      <c r="V249" s="13"/>
      <c r="W249" s="13"/>
      <c r="X249" s="13"/>
      <c r="Y249" s="13"/>
      <c r="Z249" s="13"/>
      <c r="AA249" s="13"/>
    </row>
    <row r="250" spans="1:27" ht="15.75" customHeight="1" x14ac:dyDescent="0.2">
      <c r="A250" s="13"/>
      <c r="B250" s="13"/>
      <c r="C250" s="22"/>
      <c r="D250" s="13"/>
      <c r="E250" s="13"/>
      <c r="F250" s="13"/>
      <c r="G250" s="13"/>
      <c r="H250" s="13"/>
      <c r="I250" s="13"/>
      <c r="J250" s="13"/>
      <c r="K250" s="13"/>
      <c r="L250" s="13"/>
      <c r="M250" s="13"/>
      <c r="N250" s="13"/>
      <c r="O250" s="13"/>
      <c r="P250" s="13"/>
      <c r="Q250" s="13"/>
      <c r="R250" s="13"/>
      <c r="S250" s="13"/>
      <c r="T250" s="13"/>
      <c r="U250" s="13"/>
      <c r="V250" s="13"/>
      <c r="W250" s="13"/>
      <c r="X250" s="13"/>
      <c r="Y250" s="13"/>
      <c r="Z250" s="13"/>
      <c r="AA250" s="13"/>
    </row>
    <row r="251" spans="1:27" ht="15.75" customHeight="1" x14ac:dyDescent="0.2">
      <c r="A251" s="13"/>
      <c r="B251" s="13"/>
      <c r="C251" s="22"/>
      <c r="D251" s="13"/>
      <c r="E251" s="13"/>
      <c r="F251" s="13"/>
      <c r="G251" s="13"/>
      <c r="H251" s="13"/>
      <c r="I251" s="13"/>
      <c r="J251" s="13"/>
      <c r="K251" s="13"/>
      <c r="L251" s="13"/>
      <c r="M251" s="13"/>
      <c r="N251" s="13"/>
      <c r="O251" s="13"/>
      <c r="P251" s="13"/>
      <c r="Q251" s="13"/>
      <c r="R251" s="13"/>
      <c r="S251" s="13"/>
      <c r="T251" s="13"/>
      <c r="U251" s="13"/>
      <c r="V251" s="13"/>
      <c r="W251" s="13"/>
      <c r="X251" s="13"/>
      <c r="Y251" s="13"/>
      <c r="Z251" s="13"/>
      <c r="AA251" s="13"/>
    </row>
    <row r="252" spans="1:27" ht="15.75" customHeight="1" x14ac:dyDescent="0.2">
      <c r="A252" s="13"/>
      <c r="B252" s="13"/>
      <c r="C252" s="22"/>
      <c r="D252" s="13"/>
      <c r="E252" s="13"/>
      <c r="F252" s="13"/>
      <c r="G252" s="13"/>
      <c r="H252" s="13"/>
      <c r="I252" s="13"/>
      <c r="J252" s="13"/>
      <c r="K252" s="13"/>
      <c r="L252" s="13"/>
      <c r="M252" s="13"/>
      <c r="N252" s="13"/>
      <c r="O252" s="13"/>
      <c r="P252" s="13"/>
      <c r="Q252" s="13"/>
      <c r="R252" s="13"/>
      <c r="S252" s="13"/>
      <c r="T252" s="13"/>
      <c r="U252" s="13"/>
      <c r="V252" s="13"/>
      <c r="W252" s="13"/>
      <c r="X252" s="13"/>
      <c r="Y252" s="13"/>
      <c r="Z252" s="13"/>
      <c r="AA252" s="13"/>
    </row>
    <row r="253" spans="1:27" ht="15.75" customHeight="1" x14ac:dyDescent="0.2">
      <c r="A253" s="13"/>
      <c r="B253" s="13"/>
      <c r="C253" s="22"/>
      <c r="D253" s="13"/>
      <c r="E253" s="13"/>
      <c r="F253" s="13"/>
      <c r="G253" s="13"/>
      <c r="H253" s="13"/>
      <c r="I253" s="13"/>
      <c r="J253" s="13"/>
      <c r="K253" s="13"/>
      <c r="L253" s="13"/>
      <c r="M253" s="13"/>
      <c r="N253" s="13"/>
      <c r="O253" s="13"/>
      <c r="P253" s="13"/>
      <c r="Q253" s="13"/>
      <c r="R253" s="13"/>
      <c r="S253" s="13"/>
      <c r="T253" s="13"/>
      <c r="U253" s="13"/>
      <c r="V253" s="13"/>
      <c r="W253" s="13"/>
      <c r="X253" s="13"/>
      <c r="Y253" s="13"/>
      <c r="Z253" s="13"/>
      <c r="AA253" s="13"/>
    </row>
    <row r="254" spans="1:27" ht="15.75" customHeight="1" x14ac:dyDescent="0.2">
      <c r="A254" s="13"/>
      <c r="B254" s="13"/>
      <c r="C254" s="22"/>
      <c r="D254" s="13"/>
      <c r="E254" s="13"/>
      <c r="F254" s="13"/>
      <c r="G254" s="13"/>
      <c r="H254" s="13"/>
      <c r="I254" s="13"/>
      <c r="J254" s="13"/>
      <c r="K254" s="13"/>
      <c r="L254" s="13"/>
      <c r="M254" s="13"/>
      <c r="N254" s="13"/>
      <c r="O254" s="13"/>
      <c r="P254" s="13"/>
      <c r="Q254" s="13"/>
      <c r="R254" s="13"/>
      <c r="S254" s="13"/>
      <c r="T254" s="13"/>
      <c r="U254" s="13"/>
      <c r="V254" s="13"/>
      <c r="W254" s="13"/>
      <c r="X254" s="13"/>
      <c r="Y254" s="13"/>
      <c r="Z254" s="13"/>
      <c r="AA254" s="13"/>
    </row>
    <row r="255" spans="1:27" ht="15.75" customHeight="1" x14ac:dyDescent="0.2">
      <c r="A255" s="13"/>
      <c r="B255" s="13"/>
      <c r="C255" s="22"/>
      <c r="D255" s="13"/>
      <c r="E255" s="13"/>
      <c r="F255" s="13"/>
      <c r="G255" s="13"/>
      <c r="H255" s="13"/>
      <c r="I255" s="13"/>
      <c r="J255" s="13"/>
      <c r="K255" s="13"/>
      <c r="L255" s="13"/>
      <c r="M255" s="13"/>
      <c r="N255" s="13"/>
      <c r="O255" s="13"/>
      <c r="P255" s="13"/>
      <c r="Q255" s="13"/>
      <c r="R255" s="13"/>
      <c r="S255" s="13"/>
      <c r="T255" s="13"/>
      <c r="U255" s="13"/>
      <c r="V255" s="13"/>
      <c r="W255" s="13"/>
      <c r="X255" s="13"/>
      <c r="Y255" s="13"/>
      <c r="Z255" s="13"/>
      <c r="AA255" s="13"/>
    </row>
    <row r="256" spans="1:27" ht="15.75" customHeight="1" x14ac:dyDescent="0.2">
      <c r="A256" s="13"/>
      <c r="B256" s="13"/>
      <c r="C256" s="22"/>
      <c r="D256" s="13"/>
      <c r="E256" s="13"/>
      <c r="F256" s="13"/>
      <c r="G256" s="13"/>
      <c r="H256" s="13"/>
      <c r="I256" s="13"/>
      <c r="J256" s="13"/>
      <c r="K256" s="13"/>
      <c r="L256" s="13"/>
      <c r="M256" s="13"/>
      <c r="N256" s="13"/>
      <c r="O256" s="13"/>
      <c r="P256" s="13"/>
      <c r="Q256" s="13"/>
      <c r="R256" s="13"/>
      <c r="S256" s="13"/>
      <c r="T256" s="13"/>
      <c r="U256" s="13"/>
      <c r="V256" s="13"/>
      <c r="W256" s="13"/>
      <c r="X256" s="13"/>
      <c r="Y256" s="13"/>
      <c r="Z256" s="13"/>
      <c r="AA256" s="13"/>
    </row>
    <row r="257" spans="1:27" ht="15.75" customHeight="1" x14ac:dyDescent="0.2">
      <c r="A257" s="13"/>
      <c r="B257" s="13"/>
      <c r="C257" s="22"/>
      <c r="D257" s="13"/>
      <c r="E257" s="13"/>
      <c r="F257" s="13"/>
      <c r="G257" s="13"/>
      <c r="H257" s="13"/>
      <c r="I257" s="13"/>
      <c r="J257" s="13"/>
      <c r="K257" s="13"/>
      <c r="L257" s="13"/>
      <c r="M257" s="13"/>
      <c r="N257" s="13"/>
      <c r="O257" s="13"/>
      <c r="P257" s="13"/>
      <c r="Q257" s="13"/>
      <c r="R257" s="13"/>
      <c r="S257" s="13"/>
      <c r="T257" s="13"/>
      <c r="U257" s="13"/>
      <c r="V257" s="13"/>
      <c r="W257" s="13"/>
      <c r="X257" s="13"/>
      <c r="Y257" s="13"/>
      <c r="Z257" s="13"/>
      <c r="AA257" s="13"/>
    </row>
    <row r="258" spans="1:27" ht="15.75" customHeight="1" x14ac:dyDescent="0.2">
      <c r="A258" s="13"/>
      <c r="B258" s="13"/>
      <c r="C258" s="22"/>
      <c r="D258" s="13"/>
      <c r="E258" s="13"/>
      <c r="F258" s="13"/>
      <c r="G258" s="13"/>
      <c r="H258" s="13"/>
      <c r="I258" s="13"/>
      <c r="J258" s="13"/>
      <c r="K258" s="13"/>
      <c r="L258" s="13"/>
      <c r="M258" s="13"/>
      <c r="N258" s="13"/>
      <c r="O258" s="13"/>
      <c r="P258" s="13"/>
      <c r="Q258" s="13"/>
      <c r="R258" s="13"/>
      <c r="S258" s="13"/>
      <c r="T258" s="13"/>
      <c r="U258" s="13"/>
      <c r="V258" s="13"/>
      <c r="W258" s="13"/>
      <c r="X258" s="13"/>
      <c r="Y258" s="13"/>
      <c r="Z258" s="13"/>
      <c r="AA258" s="13"/>
    </row>
    <row r="259" spans="1:27" ht="15.75" customHeight="1" x14ac:dyDescent="0.2">
      <c r="A259" s="13"/>
      <c r="B259" s="13"/>
      <c r="C259" s="22"/>
      <c r="D259" s="13"/>
      <c r="E259" s="13"/>
      <c r="F259" s="13"/>
      <c r="G259" s="13"/>
      <c r="H259" s="13"/>
      <c r="I259" s="13"/>
      <c r="J259" s="13"/>
      <c r="K259" s="13"/>
      <c r="L259" s="13"/>
      <c r="M259" s="13"/>
      <c r="N259" s="13"/>
      <c r="O259" s="13"/>
      <c r="P259" s="13"/>
      <c r="Q259" s="13"/>
      <c r="R259" s="13"/>
      <c r="S259" s="13"/>
      <c r="T259" s="13"/>
      <c r="U259" s="13"/>
      <c r="V259" s="13"/>
      <c r="W259" s="13"/>
      <c r="X259" s="13"/>
      <c r="Y259" s="13"/>
      <c r="Z259" s="13"/>
      <c r="AA259" s="13"/>
    </row>
    <row r="260" spans="1:27" ht="15.75" customHeight="1" x14ac:dyDescent="0.2">
      <c r="A260" s="13"/>
      <c r="B260" s="13"/>
      <c r="C260" s="22"/>
      <c r="D260" s="13"/>
      <c r="E260" s="13"/>
      <c r="F260" s="13"/>
      <c r="G260" s="13"/>
      <c r="H260" s="13"/>
      <c r="I260" s="13"/>
      <c r="J260" s="13"/>
      <c r="K260" s="13"/>
      <c r="L260" s="13"/>
      <c r="M260" s="13"/>
      <c r="N260" s="13"/>
      <c r="O260" s="13"/>
      <c r="P260" s="13"/>
      <c r="Q260" s="13"/>
      <c r="R260" s="13"/>
      <c r="S260" s="13"/>
      <c r="T260" s="13"/>
      <c r="U260" s="13"/>
      <c r="V260" s="13"/>
      <c r="W260" s="13"/>
      <c r="X260" s="13"/>
      <c r="Y260" s="13"/>
      <c r="Z260" s="13"/>
      <c r="AA260" s="13"/>
    </row>
    <row r="261" spans="1:27" ht="15.75" customHeight="1" x14ac:dyDescent="0.2">
      <c r="A261" s="13"/>
      <c r="B261" s="13"/>
      <c r="C261" s="22"/>
      <c r="D261" s="13"/>
      <c r="E261" s="13"/>
      <c r="F261" s="13"/>
      <c r="G261" s="13"/>
      <c r="H261" s="13"/>
      <c r="I261" s="13"/>
      <c r="J261" s="13"/>
      <c r="K261" s="13"/>
      <c r="L261" s="13"/>
      <c r="M261" s="13"/>
      <c r="N261" s="13"/>
      <c r="O261" s="13"/>
      <c r="P261" s="13"/>
      <c r="Q261" s="13"/>
      <c r="R261" s="13"/>
      <c r="S261" s="13"/>
      <c r="T261" s="13"/>
      <c r="U261" s="13"/>
      <c r="V261" s="13"/>
      <c r="W261" s="13"/>
      <c r="X261" s="13"/>
      <c r="Y261" s="13"/>
      <c r="Z261" s="13"/>
      <c r="AA261" s="13"/>
    </row>
    <row r="262" spans="1:27" ht="15.75" customHeight="1" x14ac:dyDescent="0.2">
      <c r="A262" s="13"/>
      <c r="B262" s="13"/>
      <c r="C262" s="22"/>
      <c r="D262" s="13"/>
      <c r="E262" s="13"/>
      <c r="F262" s="13"/>
      <c r="G262" s="13"/>
      <c r="H262" s="13"/>
      <c r="I262" s="13"/>
      <c r="J262" s="13"/>
      <c r="K262" s="13"/>
      <c r="L262" s="13"/>
      <c r="M262" s="13"/>
      <c r="N262" s="13"/>
      <c r="O262" s="13"/>
      <c r="P262" s="13"/>
      <c r="Q262" s="13"/>
      <c r="R262" s="13"/>
      <c r="S262" s="13"/>
      <c r="T262" s="13"/>
      <c r="U262" s="13"/>
      <c r="V262" s="13"/>
      <c r="W262" s="13"/>
      <c r="X262" s="13"/>
      <c r="Y262" s="13"/>
      <c r="Z262" s="13"/>
      <c r="AA262" s="13"/>
    </row>
    <row r="263" spans="1:27" ht="15.75" customHeight="1" x14ac:dyDescent="0.2">
      <c r="A263" s="13"/>
      <c r="B263" s="13"/>
      <c r="C263" s="22"/>
      <c r="D263" s="13"/>
      <c r="E263" s="13"/>
      <c r="F263" s="13"/>
      <c r="G263" s="13"/>
      <c r="H263" s="13"/>
      <c r="I263" s="13"/>
      <c r="J263" s="13"/>
      <c r="K263" s="13"/>
      <c r="L263" s="13"/>
      <c r="M263" s="13"/>
      <c r="N263" s="13"/>
      <c r="O263" s="13"/>
      <c r="P263" s="13"/>
      <c r="Q263" s="13"/>
      <c r="R263" s="13"/>
      <c r="S263" s="13"/>
      <c r="T263" s="13"/>
      <c r="U263" s="13"/>
      <c r="V263" s="13"/>
      <c r="W263" s="13"/>
      <c r="X263" s="13"/>
      <c r="Y263" s="13"/>
      <c r="Z263" s="13"/>
      <c r="AA263" s="13"/>
    </row>
    <row r="264" spans="1:27" ht="15.75" customHeight="1" x14ac:dyDescent="0.2">
      <c r="A264" s="13"/>
      <c r="B264" s="13"/>
      <c r="C264" s="22"/>
      <c r="D264" s="13"/>
      <c r="E264" s="13"/>
      <c r="F264" s="13"/>
      <c r="G264" s="13"/>
      <c r="H264" s="13"/>
      <c r="I264" s="13"/>
      <c r="J264" s="13"/>
      <c r="K264" s="13"/>
      <c r="L264" s="13"/>
      <c r="M264" s="13"/>
      <c r="N264" s="13"/>
      <c r="O264" s="13"/>
      <c r="P264" s="13"/>
      <c r="Q264" s="13"/>
      <c r="R264" s="13"/>
      <c r="S264" s="13"/>
      <c r="T264" s="13"/>
      <c r="U264" s="13"/>
      <c r="V264" s="13"/>
      <c r="W264" s="13"/>
      <c r="X264" s="13"/>
      <c r="Y264" s="13"/>
      <c r="Z264" s="13"/>
      <c r="AA264" s="13"/>
    </row>
    <row r="265" spans="1:27" ht="15.75" customHeight="1" x14ac:dyDescent="0.2">
      <c r="A265" s="13"/>
      <c r="B265" s="13"/>
      <c r="C265" s="22"/>
      <c r="D265" s="13"/>
      <c r="E265" s="13"/>
      <c r="F265" s="13"/>
      <c r="G265" s="13"/>
      <c r="H265" s="13"/>
      <c r="I265" s="13"/>
      <c r="J265" s="13"/>
      <c r="K265" s="13"/>
      <c r="L265" s="13"/>
      <c r="M265" s="13"/>
      <c r="N265" s="13"/>
      <c r="O265" s="13"/>
      <c r="P265" s="13"/>
      <c r="Q265" s="13"/>
      <c r="R265" s="13"/>
      <c r="S265" s="13"/>
      <c r="T265" s="13"/>
      <c r="U265" s="13"/>
      <c r="V265" s="13"/>
      <c r="W265" s="13"/>
      <c r="X265" s="13"/>
      <c r="Y265" s="13"/>
      <c r="Z265" s="13"/>
      <c r="AA265" s="13"/>
    </row>
    <row r="266" spans="1:27" ht="15.75" customHeight="1" x14ac:dyDescent="0.2">
      <c r="A266" s="13"/>
      <c r="B266" s="13"/>
      <c r="C266" s="22"/>
      <c r="D266" s="13"/>
      <c r="E266" s="13"/>
      <c r="F266" s="13"/>
      <c r="G266" s="13"/>
      <c r="H266" s="13"/>
      <c r="I266" s="13"/>
      <c r="J266" s="13"/>
      <c r="K266" s="13"/>
      <c r="L266" s="13"/>
      <c r="M266" s="13"/>
      <c r="N266" s="13"/>
      <c r="O266" s="13"/>
      <c r="P266" s="13"/>
      <c r="Q266" s="13"/>
      <c r="R266" s="13"/>
      <c r="S266" s="13"/>
      <c r="T266" s="13"/>
      <c r="U266" s="13"/>
      <c r="V266" s="13"/>
      <c r="W266" s="13"/>
      <c r="X266" s="13"/>
      <c r="Y266" s="13"/>
      <c r="Z266" s="13"/>
      <c r="AA266" s="13"/>
    </row>
    <row r="267" spans="1:27" ht="15.75" customHeight="1" x14ac:dyDescent="0.2">
      <c r="A267" s="13"/>
      <c r="B267" s="13"/>
      <c r="C267" s="22"/>
      <c r="D267" s="13"/>
      <c r="E267" s="13"/>
      <c r="F267" s="13"/>
      <c r="G267" s="13"/>
      <c r="H267" s="13"/>
      <c r="I267" s="13"/>
      <c r="J267" s="13"/>
      <c r="K267" s="13"/>
      <c r="L267" s="13"/>
      <c r="M267" s="13"/>
      <c r="N267" s="13"/>
      <c r="O267" s="13"/>
      <c r="P267" s="13"/>
      <c r="Q267" s="13"/>
      <c r="R267" s="13"/>
      <c r="S267" s="13"/>
      <c r="T267" s="13"/>
      <c r="U267" s="13"/>
      <c r="V267" s="13"/>
      <c r="W267" s="13"/>
      <c r="X267" s="13"/>
      <c r="Y267" s="13"/>
      <c r="Z267" s="13"/>
      <c r="AA267" s="13"/>
    </row>
    <row r="268" spans="1:27" ht="15.75" customHeight="1" x14ac:dyDescent="0.2">
      <c r="A268" s="13"/>
      <c r="B268" s="13"/>
      <c r="C268" s="22"/>
      <c r="D268" s="13"/>
      <c r="E268" s="13"/>
      <c r="F268" s="13"/>
      <c r="G268" s="13"/>
      <c r="H268" s="13"/>
      <c r="I268" s="13"/>
      <c r="J268" s="13"/>
      <c r="K268" s="13"/>
      <c r="L268" s="13"/>
      <c r="M268" s="13"/>
      <c r="N268" s="13"/>
      <c r="O268" s="13"/>
      <c r="P268" s="13"/>
      <c r="Q268" s="13"/>
      <c r="R268" s="13"/>
      <c r="S268" s="13"/>
      <c r="T268" s="13"/>
      <c r="U268" s="13"/>
      <c r="V268" s="13"/>
      <c r="W268" s="13"/>
      <c r="X268" s="13"/>
      <c r="Y268" s="13"/>
      <c r="Z268" s="13"/>
      <c r="AA268" s="13"/>
    </row>
    <row r="269" spans="1:27" ht="15.75" customHeight="1" x14ac:dyDescent="0.2">
      <c r="A269" s="13"/>
      <c r="B269" s="13"/>
      <c r="C269" s="22"/>
      <c r="D269" s="13"/>
      <c r="E269" s="13"/>
      <c r="F269" s="13"/>
      <c r="G269" s="13"/>
      <c r="H269" s="13"/>
      <c r="I269" s="13"/>
      <c r="J269" s="13"/>
      <c r="K269" s="13"/>
      <c r="L269" s="13"/>
      <c r="M269" s="13"/>
      <c r="N269" s="13"/>
      <c r="O269" s="13"/>
      <c r="P269" s="13"/>
      <c r="Q269" s="13"/>
      <c r="R269" s="13"/>
      <c r="S269" s="13"/>
      <c r="T269" s="13"/>
      <c r="U269" s="13"/>
      <c r="V269" s="13"/>
      <c r="W269" s="13"/>
      <c r="X269" s="13"/>
      <c r="Y269" s="13"/>
      <c r="Z269" s="13"/>
      <c r="AA269" s="13"/>
    </row>
    <row r="270" spans="1:27" ht="15.75" customHeight="1" x14ac:dyDescent="0.2">
      <c r="A270" s="13"/>
      <c r="B270" s="13"/>
      <c r="C270" s="22"/>
      <c r="D270" s="13"/>
      <c r="E270" s="13"/>
      <c r="F270" s="13"/>
      <c r="G270" s="13"/>
      <c r="H270" s="13"/>
      <c r="I270" s="13"/>
      <c r="J270" s="13"/>
      <c r="K270" s="13"/>
      <c r="L270" s="13"/>
      <c r="M270" s="13"/>
      <c r="N270" s="13"/>
      <c r="O270" s="13"/>
      <c r="P270" s="13"/>
      <c r="Q270" s="13"/>
      <c r="R270" s="13"/>
      <c r="S270" s="13"/>
      <c r="T270" s="13"/>
      <c r="U270" s="13"/>
      <c r="V270" s="13"/>
      <c r="W270" s="13"/>
      <c r="X270" s="13"/>
      <c r="Y270" s="13"/>
      <c r="Z270" s="13"/>
      <c r="AA270" s="13"/>
    </row>
    <row r="271" spans="1:27" ht="15.75" customHeight="1" x14ac:dyDescent="0.2">
      <c r="A271" s="13"/>
      <c r="B271" s="13"/>
      <c r="C271" s="22"/>
      <c r="D271" s="13"/>
      <c r="E271" s="13"/>
      <c r="F271" s="13"/>
      <c r="G271" s="13"/>
      <c r="H271" s="13"/>
      <c r="I271" s="13"/>
      <c r="J271" s="13"/>
      <c r="K271" s="13"/>
      <c r="L271" s="13"/>
      <c r="M271" s="13"/>
      <c r="N271" s="13"/>
      <c r="O271" s="13"/>
      <c r="P271" s="13"/>
      <c r="Q271" s="13"/>
      <c r="R271" s="13"/>
      <c r="S271" s="13"/>
      <c r="T271" s="13"/>
      <c r="U271" s="13"/>
      <c r="V271" s="13"/>
      <c r="W271" s="13"/>
      <c r="X271" s="13"/>
      <c r="Y271" s="13"/>
      <c r="Z271" s="13"/>
      <c r="AA271" s="13"/>
    </row>
    <row r="272" spans="1:27" ht="15.75" customHeight="1" x14ac:dyDescent="0.2">
      <c r="A272" s="13"/>
      <c r="B272" s="13"/>
      <c r="C272" s="22"/>
      <c r="D272" s="13"/>
      <c r="E272" s="13"/>
      <c r="F272" s="13"/>
      <c r="G272" s="13"/>
      <c r="H272" s="13"/>
      <c r="I272" s="13"/>
      <c r="J272" s="13"/>
      <c r="K272" s="13"/>
      <c r="L272" s="13"/>
      <c r="M272" s="13"/>
      <c r="N272" s="13"/>
      <c r="O272" s="13"/>
      <c r="P272" s="13"/>
      <c r="Q272" s="13"/>
      <c r="R272" s="13"/>
      <c r="S272" s="13"/>
      <c r="T272" s="13"/>
      <c r="U272" s="13"/>
      <c r="V272" s="13"/>
      <c r="W272" s="13"/>
      <c r="X272" s="13"/>
      <c r="Y272" s="13"/>
      <c r="Z272" s="13"/>
      <c r="AA272" s="13"/>
    </row>
    <row r="273" spans="1:27" ht="15.75" customHeight="1" x14ac:dyDescent="0.2">
      <c r="A273" s="13"/>
      <c r="B273" s="13"/>
      <c r="C273" s="22"/>
      <c r="D273" s="13"/>
      <c r="E273" s="13"/>
      <c r="F273" s="13"/>
      <c r="G273" s="13"/>
      <c r="H273" s="13"/>
      <c r="I273" s="13"/>
      <c r="J273" s="13"/>
      <c r="K273" s="13"/>
      <c r="L273" s="13"/>
      <c r="M273" s="13"/>
      <c r="N273" s="13"/>
      <c r="O273" s="13"/>
      <c r="P273" s="13"/>
      <c r="Q273" s="13"/>
      <c r="R273" s="13"/>
      <c r="S273" s="13"/>
      <c r="T273" s="13"/>
      <c r="U273" s="13"/>
      <c r="V273" s="13"/>
      <c r="W273" s="13"/>
      <c r="X273" s="13"/>
      <c r="Y273" s="13"/>
      <c r="Z273" s="13"/>
      <c r="AA273" s="13"/>
    </row>
    <row r="274" spans="1:27" ht="15.75" customHeight="1" x14ac:dyDescent="0.2">
      <c r="A274" s="13"/>
      <c r="B274" s="13"/>
      <c r="C274" s="22"/>
      <c r="D274" s="13"/>
      <c r="E274" s="13"/>
      <c r="F274" s="13"/>
      <c r="G274" s="13"/>
      <c r="H274" s="13"/>
      <c r="I274" s="13"/>
      <c r="J274" s="13"/>
      <c r="K274" s="13"/>
      <c r="L274" s="13"/>
      <c r="M274" s="13"/>
      <c r="N274" s="13"/>
      <c r="O274" s="13"/>
      <c r="P274" s="13"/>
      <c r="Q274" s="13"/>
      <c r="R274" s="13"/>
      <c r="S274" s="13"/>
      <c r="T274" s="13"/>
      <c r="U274" s="13"/>
      <c r="V274" s="13"/>
      <c r="W274" s="13"/>
      <c r="X274" s="13"/>
      <c r="Y274" s="13"/>
      <c r="Z274" s="13"/>
      <c r="AA274" s="13"/>
    </row>
    <row r="275" spans="1:27" ht="15.75" customHeight="1" x14ac:dyDescent="0.2">
      <c r="A275" s="13"/>
      <c r="B275" s="13"/>
      <c r="C275" s="22"/>
      <c r="D275" s="13"/>
      <c r="E275" s="13"/>
      <c r="F275" s="13"/>
      <c r="G275" s="13"/>
      <c r="H275" s="13"/>
      <c r="I275" s="13"/>
      <c r="J275" s="13"/>
      <c r="K275" s="13"/>
      <c r="L275" s="13"/>
      <c r="M275" s="13"/>
      <c r="N275" s="13"/>
      <c r="O275" s="13"/>
      <c r="P275" s="13"/>
      <c r="Q275" s="13"/>
      <c r="R275" s="13"/>
      <c r="S275" s="13"/>
      <c r="T275" s="13"/>
      <c r="U275" s="13"/>
      <c r="V275" s="13"/>
      <c r="W275" s="13"/>
      <c r="X275" s="13"/>
      <c r="Y275" s="13"/>
      <c r="Z275" s="13"/>
      <c r="AA275" s="13"/>
    </row>
    <row r="276" spans="1:27" ht="15.75" customHeight="1" x14ac:dyDescent="0.2">
      <c r="A276" s="13"/>
      <c r="B276" s="13"/>
      <c r="C276" s="22"/>
      <c r="D276" s="13"/>
      <c r="E276" s="13"/>
      <c r="F276" s="13"/>
      <c r="G276" s="13"/>
      <c r="H276" s="13"/>
      <c r="I276" s="13"/>
      <c r="J276" s="13"/>
      <c r="K276" s="13"/>
      <c r="L276" s="13"/>
      <c r="M276" s="13"/>
      <c r="N276" s="13"/>
      <c r="O276" s="13"/>
      <c r="P276" s="13"/>
      <c r="Q276" s="13"/>
      <c r="R276" s="13"/>
      <c r="S276" s="13"/>
      <c r="T276" s="13"/>
      <c r="U276" s="13"/>
      <c r="V276" s="13"/>
      <c r="W276" s="13"/>
      <c r="X276" s="13"/>
      <c r="Y276" s="13"/>
      <c r="Z276" s="13"/>
      <c r="AA276" s="13"/>
    </row>
    <row r="277" spans="1:27" ht="15.75" customHeight="1" x14ac:dyDescent="0.2">
      <c r="A277" s="13"/>
      <c r="B277" s="13"/>
      <c r="C277" s="22"/>
      <c r="D277" s="13"/>
      <c r="E277" s="13"/>
      <c r="F277" s="13"/>
      <c r="G277" s="13"/>
      <c r="H277" s="13"/>
      <c r="I277" s="13"/>
      <c r="J277" s="13"/>
      <c r="K277" s="13"/>
      <c r="L277" s="13"/>
      <c r="M277" s="13"/>
      <c r="N277" s="13"/>
      <c r="O277" s="13"/>
      <c r="P277" s="13"/>
      <c r="Q277" s="13"/>
      <c r="R277" s="13"/>
      <c r="S277" s="13"/>
      <c r="T277" s="13"/>
      <c r="U277" s="13"/>
      <c r="V277" s="13"/>
      <c r="W277" s="13"/>
      <c r="X277" s="13"/>
      <c r="Y277" s="13"/>
      <c r="Z277" s="13"/>
      <c r="AA277" s="13"/>
    </row>
    <row r="278" spans="1:27" ht="15.75" customHeight="1" x14ac:dyDescent="0.2">
      <c r="A278" s="13"/>
      <c r="B278" s="13"/>
      <c r="C278" s="22"/>
      <c r="D278" s="13"/>
      <c r="E278" s="13"/>
      <c r="F278" s="13"/>
      <c r="G278" s="13"/>
      <c r="H278" s="13"/>
      <c r="I278" s="13"/>
      <c r="J278" s="13"/>
      <c r="K278" s="13"/>
      <c r="L278" s="13"/>
      <c r="M278" s="13"/>
      <c r="N278" s="13"/>
      <c r="O278" s="13"/>
      <c r="P278" s="13"/>
      <c r="Q278" s="13"/>
      <c r="R278" s="13"/>
      <c r="S278" s="13"/>
      <c r="T278" s="13"/>
      <c r="U278" s="13"/>
      <c r="V278" s="13"/>
      <c r="W278" s="13"/>
      <c r="X278" s="13"/>
      <c r="Y278" s="13"/>
      <c r="Z278" s="13"/>
      <c r="AA278" s="13"/>
    </row>
    <row r="279" spans="1:27" ht="15.75" customHeight="1" x14ac:dyDescent="0.2">
      <c r="A279" s="13"/>
      <c r="B279" s="13"/>
      <c r="C279" s="22"/>
      <c r="D279" s="13"/>
      <c r="E279" s="13"/>
      <c r="F279" s="13"/>
      <c r="G279" s="13"/>
      <c r="H279" s="13"/>
      <c r="I279" s="13"/>
      <c r="J279" s="13"/>
      <c r="K279" s="13"/>
      <c r="L279" s="13"/>
      <c r="M279" s="13"/>
      <c r="N279" s="13"/>
      <c r="O279" s="13"/>
      <c r="P279" s="13"/>
      <c r="Q279" s="13"/>
      <c r="R279" s="13"/>
      <c r="S279" s="13"/>
      <c r="T279" s="13"/>
      <c r="U279" s="13"/>
      <c r="V279" s="13"/>
      <c r="W279" s="13"/>
      <c r="X279" s="13"/>
      <c r="Y279" s="13"/>
      <c r="Z279" s="13"/>
      <c r="AA279" s="13"/>
    </row>
    <row r="280" spans="1:27" ht="15.75" customHeight="1" x14ac:dyDescent="0.2">
      <c r="A280" s="13"/>
      <c r="B280" s="13"/>
      <c r="C280" s="22"/>
      <c r="D280" s="13"/>
      <c r="E280" s="13"/>
      <c r="F280" s="13"/>
      <c r="G280" s="13"/>
      <c r="H280" s="13"/>
      <c r="I280" s="13"/>
      <c r="J280" s="13"/>
      <c r="K280" s="13"/>
      <c r="L280" s="13"/>
      <c r="M280" s="13"/>
      <c r="N280" s="13"/>
      <c r="O280" s="13"/>
      <c r="P280" s="13"/>
      <c r="Q280" s="13"/>
      <c r="R280" s="13"/>
      <c r="S280" s="13"/>
      <c r="T280" s="13"/>
      <c r="U280" s="13"/>
      <c r="V280" s="13"/>
      <c r="W280" s="13"/>
      <c r="X280" s="13"/>
      <c r="Y280" s="13"/>
      <c r="Z280" s="13"/>
      <c r="AA280" s="13"/>
    </row>
    <row r="281" spans="1:27" ht="15.75" customHeight="1" x14ac:dyDescent="0.2">
      <c r="A281" s="13"/>
      <c r="B281" s="13"/>
      <c r="C281" s="22"/>
      <c r="D281" s="13"/>
      <c r="E281" s="13"/>
      <c r="F281" s="13"/>
      <c r="G281" s="13"/>
      <c r="H281" s="13"/>
      <c r="I281" s="13"/>
      <c r="J281" s="13"/>
      <c r="K281" s="13"/>
      <c r="L281" s="13"/>
      <c r="M281" s="13"/>
      <c r="N281" s="13"/>
      <c r="O281" s="13"/>
      <c r="P281" s="13"/>
      <c r="Q281" s="13"/>
      <c r="R281" s="13"/>
      <c r="S281" s="13"/>
      <c r="T281" s="13"/>
      <c r="U281" s="13"/>
      <c r="V281" s="13"/>
      <c r="W281" s="13"/>
      <c r="X281" s="13"/>
      <c r="Y281" s="13"/>
      <c r="Z281" s="13"/>
      <c r="AA281" s="13"/>
    </row>
    <row r="282" spans="1:27" ht="15.75" customHeight="1" x14ac:dyDescent="0.2">
      <c r="A282" s="13"/>
      <c r="B282" s="13"/>
      <c r="C282" s="22"/>
      <c r="D282" s="13"/>
      <c r="E282" s="13"/>
      <c r="F282" s="13"/>
      <c r="G282" s="13"/>
      <c r="H282" s="13"/>
      <c r="I282" s="13"/>
      <c r="J282" s="13"/>
      <c r="K282" s="13"/>
      <c r="L282" s="13"/>
      <c r="M282" s="13"/>
      <c r="N282" s="13"/>
      <c r="O282" s="13"/>
      <c r="P282" s="13"/>
      <c r="Q282" s="13"/>
      <c r="R282" s="13"/>
      <c r="S282" s="13"/>
      <c r="T282" s="13"/>
      <c r="U282" s="13"/>
      <c r="V282" s="13"/>
      <c r="W282" s="13"/>
      <c r="X282" s="13"/>
      <c r="Y282" s="13"/>
      <c r="Z282" s="13"/>
      <c r="AA282" s="13"/>
    </row>
    <row r="283" spans="1:27" ht="15.75" customHeight="1" x14ac:dyDescent="0.2">
      <c r="A283" s="13"/>
      <c r="B283" s="13"/>
      <c r="C283" s="22"/>
      <c r="D283" s="13"/>
      <c r="E283" s="13"/>
      <c r="F283" s="13"/>
      <c r="G283" s="13"/>
      <c r="H283" s="13"/>
      <c r="I283" s="13"/>
      <c r="J283" s="13"/>
      <c r="K283" s="13"/>
      <c r="L283" s="13"/>
      <c r="M283" s="13"/>
      <c r="N283" s="13"/>
      <c r="O283" s="13"/>
      <c r="P283" s="13"/>
      <c r="Q283" s="13"/>
      <c r="R283" s="13"/>
      <c r="S283" s="13"/>
      <c r="T283" s="13"/>
      <c r="U283" s="13"/>
      <c r="V283" s="13"/>
      <c r="W283" s="13"/>
      <c r="X283" s="13"/>
      <c r="Y283" s="13"/>
      <c r="Z283" s="13"/>
      <c r="AA283" s="13"/>
    </row>
    <row r="284" spans="1:27" ht="15.75" customHeight="1" x14ac:dyDescent="0.2">
      <c r="A284" s="13"/>
      <c r="B284" s="13"/>
      <c r="C284" s="22"/>
      <c r="D284" s="13"/>
      <c r="E284" s="13"/>
      <c r="F284" s="13"/>
      <c r="G284" s="13"/>
      <c r="H284" s="13"/>
      <c r="I284" s="13"/>
      <c r="J284" s="13"/>
      <c r="K284" s="13"/>
      <c r="L284" s="13"/>
      <c r="M284" s="13"/>
      <c r="N284" s="13"/>
      <c r="O284" s="13"/>
      <c r="P284" s="13"/>
      <c r="Q284" s="13"/>
      <c r="R284" s="13"/>
      <c r="S284" s="13"/>
      <c r="T284" s="13"/>
      <c r="U284" s="13"/>
      <c r="V284" s="13"/>
      <c r="W284" s="13"/>
      <c r="X284" s="13"/>
      <c r="Y284" s="13"/>
      <c r="Z284" s="13"/>
      <c r="AA284" s="13"/>
    </row>
    <row r="285" spans="1:27" ht="15.75" customHeight="1" x14ac:dyDescent="0.2">
      <c r="A285" s="13"/>
      <c r="B285" s="13"/>
      <c r="C285" s="22"/>
      <c r="D285" s="13"/>
      <c r="E285" s="13"/>
      <c r="F285" s="13"/>
      <c r="G285" s="13"/>
      <c r="H285" s="13"/>
      <c r="I285" s="13"/>
      <c r="J285" s="13"/>
      <c r="K285" s="13"/>
      <c r="L285" s="13"/>
      <c r="M285" s="13"/>
      <c r="N285" s="13"/>
      <c r="O285" s="13"/>
      <c r="P285" s="13"/>
      <c r="Q285" s="13"/>
      <c r="R285" s="13"/>
      <c r="S285" s="13"/>
      <c r="T285" s="13"/>
      <c r="U285" s="13"/>
      <c r="V285" s="13"/>
      <c r="W285" s="13"/>
      <c r="X285" s="13"/>
      <c r="Y285" s="13"/>
      <c r="Z285" s="13"/>
      <c r="AA285" s="13"/>
    </row>
    <row r="286" spans="1:27" ht="15.75" customHeight="1" x14ac:dyDescent="0.2">
      <c r="A286" s="13"/>
      <c r="B286" s="13"/>
      <c r="C286" s="22"/>
      <c r="D286" s="13"/>
      <c r="E286" s="13"/>
      <c r="F286" s="13"/>
      <c r="G286" s="13"/>
      <c r="H286" s="13"/>
      <c r="I286" s="13"/>
      <c r="J286" s="13"/>
      <c r="K286" s="13"/>
      <c r="L286" s="13"/>
      <c r="M286" s="13"/>
      <c r="N286" s="13"/>
      <c r="O286" s="13"/>
      <c r="P286" s="13"/>
      <c r="Q286" s="13"/>
      <c r="R286" s="13"/>
      <c r="S286" s="13"/>
      <c r="T286" s="13"/>
      <c r="U286" s="13"/>
      <c r="V286" s="13"/>
      <c r="W286" s="13"/>
      <c r="X286" s="13"/>
      <c r="Y286" s="13"/>
      <c r="Z286" s="13"/>
      <c r="AA286" s="13"/>
    </row>
    <row r="287" spans="1:27" ht="15.75" customHeight="1" x14ac:dyDescent="0.2">
      <c r="A287" s="13"/>
      <c r="B287" s="13"/>
      <c r="C287" s="22"/>
      <c r="D287" s="13"/>
      <c r="E287" s="13"/>
      <c r="F287" s="13"/>
      <c r="G287" s="13"/>
      <c r="H287" s="13"/>
      <c r="I287" s="13"/>
      <c r="J287" s="13"/>
      <c r="K287" s="13"/>
      <c r="L287" s="13"/>
      <c r="M287" s="13"/>
      <c r="N287" s="13"/>
      <c r="O287" s="13"/>
      <c r="P287" s="13"/>
      <c r="Q287" s="13"/>
      <c r="R287" s="13"/>
      <c r="S287" s="13"/>
      <c r="T287" s="13"/>
      <c r="U287" s="13"/>
      <c r="V287" s="13"/>
      <c r="W287" s="13"/>
      <c r="X287" s="13"/>
      <c r="Y287" s="13"/>
      <c r="Z287" s="13"/>
      <c r="AA287" s="13"/>
    </row>
    <row r="288" spans="1:27" ht="15.75" customHeight="1" x14ac:dyDescent="0.2">
      <c r="A288" s="13"/>
      <c r="B288" s="13"/>
      <c r="C288" s="22"/>
      <c r="D288" s="13"/>
      <c r="E288" s="13"/>
      <c r="F288" s="13"/>
      <c r="G288" s="13"/>
      <c r="H288" s="13"/>
      <c r="I288" s="13"/>
      <c r="J288" s="13"/>
      <c r="K288" s="13"/>
      <c r="L288" s="13"/>
      <c r="M288" s="13"/>
      <c r="N288" s="13"/>
      <c r="O288" s="13"/>
      <c r="P288" s="13"/>
      <c r="Q288" s="13"/>
      <c r="R288" s="13"/>
      <c r="S288" s="13"/>
      <c r="T288" s="13"/>
      <c r="U288" s="13"/>
      <c r="V288" s="13"/>
      <c r="W288" s="13"/>
      <c r="X288" s="13"/>
      <c r="Y288" s="13"/>
      <c r="Z288" s="13"/>
    </row>
    <row r="289" spans="1:26" ht="15.75" customHeight="1" x14ac:dyDescent="0.2">
      <c r="A289" s="13"/>
      <c r="B289" s="13"/>
      <c r="C289" s="22"/>
      <c r="D289" s="13"/>
      <c r="E289" s="13"/>
      <c r="F289" s="13"/>
      <c r="G289" s="13"/>
      <c r="H289" s="13"/>
      <c r="I289" s="13"/>
      <c r="J289" s="13"/>
      <c r="K289" s="13"/>
      <c r="L289" s="13"/>
      <c r="M289" s="13"/>
      <c r="N289" s="13"/>
      <c r="O289" s="13"/>
      <c r="P289" s="13"/>
      <c r="Q289" s="13"/>
      <c r="R289" s="13"/>
      <c r="S289" s="13"/>
      <c r="T289" s="13"/>
      <c r="U289" s="13"/>
      <c r="V289" s="13"/>
      <c r="W289" s="13"/>
      <c r="X289" s="13"/>
      <c r="Y289" s="13"/>
      <c r="Z289" s="13"/>
    </row>
    <row r="290" spans="1:26" ht="15.75" customHeight="1" x14ac:dyDescent="0.2">
      <c r="A290" s="13"/>
      <c r="B290" s="13"/>
      <c r="C290" s="22"/>
      <c r="D290" s="13"/>
      <c r="E290" s="13"/>
      <c r="F290" s="13"/>
      <c r="G290" s="13"/>
      <c r="H290" s="13"/>
      <c r="I290" s="13"/>
      <c r="J290" s="13"/>
      <c r="K290" s="13"/>
      <c r="L290" s="13"/>
      <c r="M290" s="13"/>
      <c r="N290" s="13"/>
      <c r="O290" s="13"/>
      <c r="P290" s="13"/>
      <c r="Q290" s="13"/>
      <c r="R290" s="13"/>
      <c r="S290" s="13"/>
      <c r="T290" s="13"/>
      <c r="U290" s="13"/>
      <c r="V290" s="13"/>
      <c r="W290" s="13"/>
      <c r="X290" s="13"/>
      <c r="Y290" s="13"/>
      <c r="Z290" s="13"/>
    </row>
    <row r="291" spans="1:26" ht="15.75" customHeight="1" x14ac:dyDescent="0.2">
      <c r="A291" s="13"/>
      <c r="B291" s="13"/>
      <c r="C291" s="22"/>
      <c r="D291" s="13"/>
      <c r="E291" s="13"/>
      <c r="F291" s="13"/>
      <c r="G291" s="13"/>
      <c r="H291" s="13"/>
      <c r="I291" s="13"/>
      <c r="J291" s="13"/>
      <c r="K291" s="13"/>
      <c r="L291" s="13"/>
      <c r="M291" s="13"/>
      <c r="N291" s="13"/>
      <c r="O291" s="13"/>
      <c r="P291" s="13"/>
      <c r="Q291" s="13"/>
      <c r="R291" s="13"/>
      <c r="S291" s="13"/>
      <c r="T291" s="13"/>
      <c r="U291" s="13"/>
      <c r="V291" s="13"/>
      <c r="W291" s="13"/>
      <c r="X291" s="13"/>
      <c r="Y291" s="13"/>
      <c r="Z291" s="13"/>
    </row>
    <row r="292" spans="1:26" ht="15.75" customHeight="1" x14ac:dyDescent="0.2">
      <c r="A292" s="13"/>
      <c r="B292" s="13"/>
      <c r="C292" s="22"/>
      <c r="D292" s="13"/>
      <c r="E292" s="13"/>
      <c r="F292" s="13"/>
      <c r="G292" s="13"/>
      <c r="H292" s="13"/>
      <c r="I292" s="13"/>
      <c r="J292" s="13"/>
      <c r="K292" s="13"/>
      <c r="L292" s="13"/>
      <c r="M292" s="13"/>
      <c r="N292" s="13"/>
      <c r="O292" s="13"/>
      <c r="P292" s="13"/>
      <c r="Q292" s="13"/>
      <c r="R292" s="13"/>
      <c r="S292" s="13"/>
      <c r="T292" s="13"/>
      <c r="U292" s="13"/>
      <c r="V292" s="13"/>
      <c r="W292" s="13"/>
      <c r="X292" s="13"/>
      <c r="Y292" s="13"/>
      <c r="Z292" s="13"/>
    </row>
    <row r="293" spans="1:26" ht="15.75" customHeight="1" x14ac:dyDescent="0.2">
      <c r="A293" s="13"/>
      <c r="B293" s="13"/>
      <c r="C293" s="22"/>
      <c r="D293" s="13"/>
      <c r="E293" s="13"/>
      <c r="F293" s="13"/>
      <c r="G293" s="13"/>
      <c r="H293" s="13"/>
      <c r="I293" s="13"/>
      <c r="J293" s="13"/>
      <c r="K293" s="13"/>
      <c r="L293" s="13"/>
      <c r="M293" s="13"/>
      <c r="N293" s="13"/>
      <c r="O293" s="13"/>
      <c r="P293" s="13"/>
      <c r="Q293" s="13"/>
      <c r="R293" s="13"/>
      <c r="S293" s="13"/>
      <c r="T293" s="13"/>
      <c r="U293" s="13"/>
      <c r="V293" s="13"/>
      <c r="W293" s="13"/>
      <c r="X293" s="13"/>
      <c r="Y293" s="13"/>
      <c r="Z293" s="13"/>
    </row>
    <row r="294" spans="1:26" ht="15.75" customHeight="1" x14ac:dyDescent="0.2">
      <c r="A294" s="13"/>
      <c r="B294" s="13"/>
      <c r="C294" s="22"/>
      <c r="D294" s="13"/>
      <c r="E294" s="13"/>
      <c r="F294" s="13"/>
      <c r="G294" s="13"/>
      <c r="H294" s="13"/>
      <c r="I294" s="13"/>
      <c r="J294" s="13"/>
      <c r="K294" s="13"/>
      <c r="L294" s="13"/>
      <c r="M294" s="13"/>
      <c r="N294" s="13"/>
      <c r="O294" s="13"/>
      <c r="P294" s="13"/>
      <c r="Q294" s="13"/>
      <c r="R294" s="13"/>
      <c r="S294" s="13"/>
      <c r="T294" s="13"/>
      <c r="U294" s="13"/>
      <c r="V294" s="13"/>
      <c r="W294" s="13"/>
      <c r="X294" s="13"/>
      <c r="Y294" s="13"/>
      <c r="Z294" s="13"/>
    </row>
    <row r="295" spans="1:26" ht="15.75" customHeight="1" x14ac:dyDescent="0.2">
      <c r="A295" s="13"/>
      <c r="B295" s="13"/>
      <c r="C295" s="22"/>
      <c r="D295" s="13"/>
      <c r="E295" s="13"/>
      <c r="F295" s="13"/>
      <c r="G295" s="13"/>
      <c r="H295" s="13"/>
      <c r="I295" s="13"/>
      <c r="J295" s="13"/>
      <c r="K295" s="13"/>
      <c r="L295" s="13"/>
      <c r="M295" s="13"/>
      <c r="N295" s="13"/>
      <c r="O295" s="13"/>
      <c r="P295" s="13"/>
      <c r="Q295" s="13"/>
      <c r="R295" s="13"/>
      <c r="S295" s="13"/>
      <c r="T295" s="13"/>
      <c r="U295" s="13"/>
      <c r="V295" s="13"/>
      <c r="W295" s="13"/>
      <c r="X295" s="13"/>
      <c r="Y295" s="13"/>
      <c r="Z295" s="13"/>
    </row>
    <row r="296" spans="1:26" ht="15.75" customHeight="1" x14ac:dyDescent="0.2">
      <c r="A296" s="13"/>
      <c r="B296" s="13"/>
      <c r="C296" s="22"/>
      <c r="D296" s="13"/>
      <c r="E296" s="13"/>
      <c r="F296" s="13"/>
      <c r="G296" s="13"/>
      <c r="H296" s="13"/>
      <c r="I296" s="13"/>
      <c r="J296" s="13"/>
      <c r="K296" s="13"/>
      <c r="L296" s="13"/>
      <c r="M296" s="13"/>
      <c r="N296" s="13"/>
      <c r="O296" s="13"/>
      <c r="P296" s="13"/>
      <c r="Q296" s="13"/>
      <c r="R296" s="13"/>
      <c r="S296" s="13"/>
      <c r="T296" s="13"/>
      <c r="U296" s="13"/>
      <c r="V296" s="13"/>
      <c r="W296" s="13"/>
      <c r="X296" s="13"/>
      <c r="Y296" s="13"/>
      <c r="Z296" s="13"/>
    </row>
    <row r="297" spans="1:26" ht="15.75" customHeight="1" x14ac:dyDescent="0.2">
      <c r="A297" s="13"/>
      <c r="B297" s="13"/>
      <c r="C297" s="22"/>
      <c r="D297" s="13"/>
      <c r="E297" s="13"/>
      <c r="F297" s="13"/>
      <c r="G297" s="13"/>
      <c r="H297" s="13"/>
      <c r="I297" s="13"/>
      <c r="J297" s="13"/>
      <c r="K297" s="13"/>
      <c r="L297" s="13"/>
      <c r="M297" s="13"/>
      <c r="N297" s="13"/>
      <c r="O297" s="13"/>
      <c r="P297" s="13"/>
      <c r="Q297" s="13"/>
      <c r="R297" s="13"/>
      <c r="S297" s="13"/>
      <c r="T297" s="13"/>
      <c r="U297" s="13"/>
      <c r="V297" s="13"/>
      <c r="W297" s="13"/>
      <c r="X297" s="13"/>
      <c r="Y297" s="13"/>
      <c r="Z297" s="13"/>
    </row>
    <row r="298" spans="1:26" ht="15.75" customHeight="1" x14ac:dyDescent="0.2">
      <c r="A298" s="13"/>
      <c r="B298" s="13"/>
      <c r="C298" s="22"/>
      <c r="D298" s="13"/>
      <c r="E298" s="13"/>
      <c r="F298" s="13"/>
      <c r="G298" s="13"/>
      <c r="H298" s="13"/>
      <c r="I298" s="13"/>
      <c r="J298" s="13"/>
      <c r="K298" s="13"/>
      <c r="L298" s="13"/>
      <c r="M298" s="13"/>
      <c r="N298" s="13"/>
      <c r="O298" s="13"/>
      <c r="P298" s="13"/>
      <c r="Q298" s="13"/>
      <c r="R298" s="13"/>
      <c r="S298" s="13"/>
      <c r="T298" s="13"/>
      <c r="U298" s="13"/>
      <c r="V298" s="13"/>
      <c r="W298" s="13"/>
      <c r="X298" s="13"/>
      <c r="Y298" s="13"/>
      <c r="Z298" s="13"/>
    </row>
    <row r="299" spans="1:26" ht="15.75" customHeight="1" x14ac:dyDescent="0.2">
      <c r="A299" s="13"/>
      <c r="B299" s="13"/>
      <c r="C299" s="22"/>
      <c r="D299" s="13"/>
      <c r="E299" s="13"/>
      <c r="F299" s="13"/>
      <c r="G299" s="13"/>
      <c r="H299" s="13"/>
      <c r="I299" s="13"/>
      <c r="J299" s="13"/>
      <c r="K299" s="13"/>
      <c r="L299" s="13"/>
      <c r="M299" s="13"/>
      <c r="N299" s="13"/>
      <c r="O299" s="13"/>
      <c r="P299" s="13"/>
      <c r="Q299" s="13"/>
      <c r="R299" s="13"/>
      <c r="S299" s="13"/>
      <c r="T299" s="13"/>
      <c r="U299" s="13"/>
      <c r="V299" s="13"/>
      <c r="W299" s="13"/>
      <c r="X299" s="13"/>
      <c r="Y299" s="13"/>
      <c r="Z299" s="13"/>
    </row>
    <row r="300" spans="1:26" ht="15.75" customHeight="1" x14ac:dyDescent="0.2">
      <c r="A300" s="13"/>
      <c r="B300" s="13"/>
      <c r="C300" s="22"/>
      <c r="D300" s="13"/>
      <c r="E300" s="13"/>
      <c r="F300" s="13"/>
      <c r="G300" s="13"/>
      <c r="H300" s="13"/>
      <c r="I300" s="13"/>
      <c r="J300" s="13"/>
      <c r="K300" s="13"/>
      <c r="L300" s="13"/>
      <c r="M300" s="13"/>
      <c r="N300" s="13"/>
      <c r="O300" s="13"/>
      <c r="P300" s="13"/>
      <c r="Q300" s="13"/>
      <c r="R300" s="13"/>
      <c r="S300" s="13"/>
      <c r="T300" s="13"/>
      <c r="U300" s="13"/>
      <c r="V300" s="13"/>
      <c r="W300" s="13"/>
      <c r="X300" s="13"/>
      <c r="Y300" s="13"/>
      <c r="Z300" s="13"/>
    </row>
    <row r="301" spans="1:26" ht="15.75" customHeight="1" x14ac:dyDescent="0.2">
      <c r="A301" s="13"/>
      <c r="B301" s="13"/>
      <c r="C301" s="22"/>
      <c r="D301" s="13"/>
      <c r="E301" s="13"/>
      <c r="F301" s="13"/>
      <c r="G301" s="13"/>
      <c r="H301" s="13"/>
      <c r="I301" s="13"/>
      <c r="J301" s="13"/>
      <c r="K301" s="13"/>
      <c r="L301" s="13"/>
      <c r="M301" s="13"/>
      <c r="N301" s="13"/>
      <c r="O301" s="13"/>
      <c r="P301" s="13"/>
      <c r="Q301" s="13"/>
      <c r="R301" s="13"/>
      <c r="S301" s="13"/>
      <c r="T301" s="13"/>
      <c r="U301" s="13"/>
      <c r="V301" s="13"/>
      <c r="W301" s="13"/>
      <c r="X301" s="13"/>
      <c r="Y301" s="13"/>
      <c r="Z301" s="13"/>
    </row>
    <row r="302" spans="1:26" ht="15.75" customHeight="1" x14ac:dyDescent="0.2">
      <c r="A302" s="13"/>
      <c r="B302" s="13"/>
      <c r="C302" s="22"/>
      <c r="D302" s="13"/>
      <c r="E302" s="13"/>
      <c r="F302" s="13"/>
      <c r="G302" s="13"/>
      <c r="H302" s="13"/>
      <c r="I302" s="13"/>
      <c r="J302" s="13"/>
      <c r="K302" s="13"/>
      <c r="L302" s="13"/>
      <c r="M302" s="13"/>
      <c r="N302" s="13"/>
      <c r="O302" s="13"/>
      <c r="P302" s="13"/>
      <c r="Q302" s="13"/>
      <c r="R302" s="13"/>
      <c r="S302" s="13"/>
      <c r="T302" s="13"/>
      <c r="U302" s="13"/>
      <c r="V302" s="13"/>
      <c r="W302" s="13"/>
      <c r="X302" s="13"/>
      <c r="Y302" s="13"/>
      <c r="Z302" s="13"/>
    </row>
    <row r="303" spans="1:26" ht="15.75" customHeight="1" x14ac:dyDescent="0.2">
      <c r="A303" s="13"/>
      <c r="B303" s="13"/>
      <c r="C303" s="22"/>
      <c r="D303" s="13"/>
      <c r="E303" s="13"/>
      <c r="F303" s="13"/>
      <c r="G303" s="13"/>
      <c r="H303" s="13"/>
      <c r="I303" s="13"/>
      <c r="J303" s="13"/>
      <c r="K303" s="13"/>
      <c r="L303" s="13"/>
      <c r="M303" s="13"/>
      <c r="N303" s="13"/>
      <c r="O303" s="13"/>
      <c r="P303" s="13"/>
      <c r="Q303" s="13"/>
      <c r="R303" s="13"/>
      <c r="S303" s="13"/>
      <c r="T303" s="13"/>
      <c r="U303" s="13"/>
      <c r="V303" s="13"/>
      <c r="W303" s="13"/>
      <c r="X303" s="13"/>
      <c r="Y303" s="13"/>
      <c r="Z303" s="13"/>
    </row>
    <row r="304" spans="1:26" ht="15.75" customHeight="1" x14ac:dyDescent="0.2">
      <c r="A304" s="13"/>
      <c r="B304" s="13"/>
      <c r="C304" s="22"/>
      <c r="D304" s="13"/>
      <c r="E304" s="13"/>
      <c r="F304" s="13"/>
      <c r="G304" s="13"/>
      <c r="H304" s="13"/>
      <c r="I304" s="13"/>
      <c r="J304" s="13"/>
      <c r="K304" s="13"/>
      <c r="L304" s="13"/>
      <c r="M304" s="13"/>
      <c r="N304" s="13"/>
      <c r="O304" s="13"/>
      <c r="P304" s="13"/>
      <c r="Q304" s="13"/>
      <c r="R304" s="13"/>
      <c r="S304" s="13"/>
      <c r="T304" s="13"/>
      <c r="U304" s="13"/>
      <c r="V304" s="13"/>
      <c r="W304" s="13"/>
      <c r="X304" s="13"/>
      <c r="Y304" s="13"/>
      <c r="Z304" s="13"/>
    </row>
    <row r="305" spans="1:26" ht="15.75" customHeight="1" x14ac:dyDescent="0.2">
      <c r="A305" s="13"/>
      <c r="B305" s="13"/>
      <c r="C305" s="22"/>
      <c r="D305" s="13"/>
      <c r="E305" s="13"/>
      <c r="F305" s="13"/>
      <c r="G305" s="13"/>
      <c r="H305" s="13"/>
      <c r="I305" s="13"/>
      <c r="J305" s="13"/>
      <c r="K305" s="13"/>
      <c r="L305" s="13"/>
      <c r="M305" s="13"/>
      <c r="N305" s="13"/>
      <c r="O305" s="13"/>
      <c r="P305" s="13"/>
      <c r="Q305" s="13"/>
      <c r="R305" s="13"/>
      <c r="S305" s="13"/>
      <c r="T305" s="13"/>
      <c r="U305" s="13"/>
      <c r="V305" s="13"/>
      <c r="W305" s="13"/>
      <c r="X305" s="13"/>
      <c r="Y305" s="13"/>
      <c r="Z305" s="13"/>
    </row>
    <row r="306" spans="1:26" ht="15.75" customHeight="1" x14ac:dyDescent="0.2">
      <c r="A306" s="13"/>
      <c r="B306" s="13"/>
      <c r="C306" s="22"/>
      <c r="D306" s="13"/>
      <c r="E306" s="13"/>
      <c r="F306" s="13"/>
      <c r="G306" s="13"/>
      <c r="H306" s="13"/>
      <c r="I306" s="13"/>
      <c r="J306" s="13"/>
      <c r="K306" s="13"/>
      <c r="L306" s="13"/>
      <c r="M306" s="13"/>
      <c r="N306" s="13"/>
      <c r="O306" s="13"/>
      <c r="P306" s="13"/>
      <c r="Q306" s="13"/>
      <c r="R306" s="13"/>
      <c r="S306" s="13"/>
      <c r="T306" s="13"/>
      <c r="U306" s="13"/>
      <c r="V306" s="13"/>
      <c r="W306" s="13"/>
      <c r="X306" s="13"/>
      <c r="Y306" s="13"/>
      <c r="Z306" s="13"/>
    </row>
    <row r="307" spans="1:26" ht="15.75" customHeight="1" x14ac:dyDescent="0.2">
      <c r="A307" s="13"/>
      <c r="B307" s="13"/>
      <c r="C307" s="22"/>
      <c r="D307" s="13"/>
      <c r="E307" s="13"/>
      <c r="F307" s="13"/>
      <c r="G307" s="13"/>
      <c r="H307" s="13"/>
      <c r="I307" s="13"/>
      <c r="J307" s="13"/>
      <c r="K307" s="13"/>
      <c r="L307" s="13"/>
      <c r="M307" s="13"/>
      <c r="N307" s="13"/>
      <c r="O307" s="13"/>
      <c r="P307" s="13"/>
      <c r="Q307" s="13"/>
      <c r="R307" s="13"/>
      <c r="S307" s="13"/>
      <c r="T307" s="13"/>
      <c r="U307" s="13"/>
      <c r="V307" s="13"/>
      <c r="W307" s="13"/>
      <c r="X307" s="13"/>
      <c r="Y307" s="13"/>
      <c r="Z307" s="13"/>
    </row>
    <row r="308" spans="1:26" ht="15.75" customHeight="1" x14ac:dyDescent="0.2">
      <c r="A308" s="13"/>
      <c r="B308" s="13"/>
      <c r="C308" s="22"/>
      <c r="D308" s="13"/>
      <c r="E308" s="13"/>
      <c r="F308" s="13"/>
      <c r="G308" s="13"/>
      <c r="H308" s="13"/>
      <c r="I308" s="13"/>
      <c r="J308" s="13"/>
      <c r="K308" s="13"/>
      <c r="L308" s="13"/>
      <c r="M308" s="13"/>
      <c r="N308" s="13"/>
      <c r="O308" s="13"/>
      <c r="P308" s="13"/>
      <c r="Q308" s="13"/>
      <c r="R308" s="13"/>
      <c r="S308" s="13"/>
      <c r="T308" s="13"/>
      <c r="U308" s="13"/>
      <c r="V308" s="13"/>
      <c r="W308" s="13"/>
      <c r="X308" s="13"/>
      <c r="Y308" s="13"/>
      <c r="Z308" s="13"/>
    </row>
    <row r="309" spans="1:26" ht="15.75" customHeight="1" x14ac:dyDescent="0.2">
      <c r="A309" s="13"/>
      <c r="B309" s="13"/>
      <c r="C309" s="22"/>
      <c r="D309" s="13"/>
      <c r="E309" s="13"/>
      <c r="F309" s="13"/>
      <c r="G309" s="13"/>
      <c r="H309" s="13"/>
      <c r="I309" s="13"/>
      <c r="J309" s="13"/>
      <c r="K309" s="13"/>
      <c r="L309" s="13"/>
      <c r="M309" s="13"/>
      <c r="N309" s="13"/>
      <c r="O309" s="13"/>
      <c r="P309" s="13"/>
      <c r="Q309" s="13"/>
      <c r="R309" s="13"/>
      <c r="S309" s="13"/>
      <c r="T309" s="13"/>
      <c r="U309" s="13"/>
      <c r="V309" s="13"/>
      <c r="W309" s="13"/>
      <c r="X309" s="13"/>
      <c r="Y309" s="13"/>
      <c r="Z309" s="13"/>
    </row>
    <row r="310" spans="1:26" ht="15.75" customHeight="1" x14ac:dyDescent="0.2">
      <c r="A310" s="13"/>
      <c r="B310" s="13"/>
      <c r="C310" s="22"/>
      <c r="D310" s="13"/>
      <c r="E310" s="13"/>
      <c r="F310" s="13"/>
      <c r="G310" s="13"/>
      <c r="H310" s="13"/>
      <c r="I310" s="13"/>
      <c r="J310" s="13"/>
      <c r="K310" s="13"/>
      <c r="L310" s="13"/>
      <c r="M310" s="13"/>
      <c r="N310" s="13"/>
      <c r="O310" s="13"/>
      <c r="P310" s="13"/>
      <c r="Q310" s="13"/>
      <c r="R310" s="13"/>
      <c r="S310" s="13"/>
      <c r="T310" s="13"/>
      <c r="U310" s="13"/>
      <c r="V310" s="13"/>
      <c r="W310" s="13"/>
      <c r="X310" s="13"/>
      <c r="Y310" s="13"/>
      <c r="Z310" s="13"/>
    </row>
    <row r="311" spans="1:26" ht="15.75" customHeight="1" x14ac:dyDescent="0.2">
      <c r="A311" s="13"/>
      <c r="B311" s="13"/>
      <c r="C311" s="22"/>
      <c r="D311" s="13"/>
      <c r="E311" s="13"/>
      <c r="F311" s="13"/>
      <c r="G311" s="13"/>
      <c r="H311" s="13"/>
      <c r="I311" s="13"/>
      <c r="J311" s="13"/>
      <c r="K311" s="13"/>
      <c r="L311" s="13"/>
      <c r="M311" s="13"/>
      <c r="N311" s="13"/>
      <c r="O311" s="13"/>
      <c r="P311" s="13"/>
      <c r="Q311" s="13"/>
      <c r="R311" s="13"/>
      <c r="S311" s="13"/>
      <c r="T311" s="13"/>
      <c r="U311" s="13"/>
      <c r="V311" s="13"/>
      <c r="W311" s="13"/>
      <c r="X311" s="13"/>
      <c r="Y311" s="13"/>
      <c r="Z311" s="13"/>
    </row>
    <row r="312" spans="1:26" ht="15.75" customHeight="1" x14ac:dyDescent="0.2">
      <c r="A312" s="13"/>
      <c r="B312" s="13"/>
      <c r="C312" s="22"/>
      <c r="D312" s="13"/>
      <c r="E312" s="13"/>
      <c r="F312" s="13"/>
      <c r="G312" s="13"/>
      <c r="H312" s="13"/>
      <c r="I312" s="13"/>
      <c r="J312" s="13"/>
      <c r="K312" s="13"/>
      <c r="L312" s="13"/>
      <c r="M312" s="13"/>
      <c r="N312" s="13"/>
      <c r="O312" s="13"/>
      <c r="P312" s="13"/>
      <c r="Q312" s="13"/>
      <c r="R312" s="13"/>
      <c r="S312" s="13"/>
      <c r="T312" s="13"/>
      <c r="U312" s="13"/>
      <c r="V312" s="13"/>
      <c r="W312" s="13"/>
      <c r="X312" s="13"/>
      <c r="Y312" s="13"/>
      <c r="Z312" s="13"/>
    </row>
    <row r="313" spans="1:26" ht="15.75" customHeight="1" x14ac:dyDescent="0.2">
      <c r="A313" s="13"/>
      <c r="B313" s="13"/>
      <c r="C313" s="22"/>
      <c r="D313" s="13"/>
      <c r="E313" s="13"/>
      <c r="F313" s="13"/>
      <c r="G313" s="13"/>
      <c r="H313" s="13"/>
      <c r="I313" s="13"/>
      <c r="J313" s="13"/>
      <c r="K313" s="13"/>
      <c r="L313" s="13"/>
      <c r="M313" s="13"/>
      <c r="N313" s="13"/>
      <c r="O313" s="13"/>
      <c r="P313" s="13"/>
      <c r="Q313" s="13"/>
      <c r="R313" s="13"/>
      <c r="S313" s="13"/>
      <c r="T313" s="13"/>
      <c r="U313" s="13"/>
      <c r="V313" s="13"/>
      <c r="W313" s="13"/>
      <c r="X313" s="13"/>
      <c r="Y313" s="13"/>
      <c r="Z313" s="13"/>
    </row>
    <row r="314" spans="1:26" ht="15.75" customHeight="1" x14ac:dyDescent="0.2">
      <c r="A314" s="13"/>
      <c r="B314" s="13"/>
      <c r="C314" s="22"/>
      <c r="D314" s="13"/>
      <c r="E314" s="13"/>
      <c r="F314" s="13"/>
      <c r="G314" s="13"/>
      <c r="H314" s="13"/>
      <c r="I314" s="13"/>
      <c r="J314" s="13"/>
      <c r="K314" s="13"/>
      <c r="L314" s="13"/>
      <c r="M314" s="13"/>
      <c r="N314" s="13"/>
      <c r="O314" s="13"/>
      <c r="P314" s="13"/>
      <c r="Q314" s="13"/>
      <c r="R314" s="13"/>
      <c r="S314" s="13"/>
      <c r="T314" s="13"/>
      <c r="U314" s="13"/>
      <c r="V314" s="13"/>
      <c r="W314" s="13"/>
      <c r="X314" s="13"/>
      <c r="Y314" s="13"/>
      <c r="Z314" s="13"/>
    </row>
    <row r="315" spans="1:26" ht="15.75" customHeight="1" x14ac:dyDescent="0.2">
      <c r="A315" s="13"/>
      <c r="B315" s="13"/>
      <c r="C315" s="22"/>
      <c r="D315" s="13"/>
      <c r="E315" s="13"/>
      <c r="F315" s="13"/>
      <c r="G315" s="13"/>
      <c r="H315" s="13"/>
      <c r="I315" s="13"/>
      <c r="J315" s="13"/>
      <c r="K315" s="13"/>
      <c r="L315" s="13"/>
      <c r="M315" s="13"/>
      <c r="N315" s="13"/>
      <c r="O315" s="13"/>
      <c r="P315" s="13"/>
      <c r="Q315" s="13"/>
      <c r="R315" s="13"/>
      <c r="S315" s="13"/>
      <c r="T315" s="13"/>
      <c r="U315" s="13"/>
      <c r="V315" s="13"/>
      <c r="W315" s="13"/>
      <c r="X315" s="13"/>
      <c r="Y315" s="13"/>
      <c r="Z315" s="13"/>
    </row>
    <row r="316" spans="1:26" ht="15.75" customHeight="1" x14ac:dyDescent="0.2">
      <c r="A316" s="13"/>
      <c r="B316" s="13"/>
      <c r="C316" s="22"/>
      <c r="D316" s="13"/>
      <c r="E316" s="13"/>
      <c r="F316" s="13"/>
      <c r="G316" s="13"/>
      <c r="H316" s="13"/>
      <c r="I316" s="13"/>
      <c r="J316" s="13"/>
      <c r="K316" s="13"/>
      <c r="L316" s="13"/>
      <c r="M316" s="13"/>
      <c r="N316" s="13"/>
      <c r="O316" s="13"/>
      <c r="P316" s="13"/>
      <c r="Q316" s="13"/>
      <c r="R316" s="13"/>
      <c r="S316" s="13"/>
      <c r="T316" s="13"/>
      <c r="U316" s="13"/>
      <c r="V316" s="13"/>
      <c r="W316" s="13"/>
      <c r="X316" s="13"/>
      <c r="Y316" s="13"/>
      <c r="Z316" s="13"/>
    </row>
    <row r="317" spans="1:26" ht="15.75" customHeight="1" x14ac:dyDescent="0.2">
      <c r="A317" s="13"/>
      <c r="B317" s="13"/>
      <c r="C317" s="22"/>
      <c r="D317" s="13"/>
      <c r="E317" s="13"/>
      <c r="F317" s="13"/>
      <c r="G317" s="13"/>
      <c r="H317" s="13"/>
      <c r="I317" s="13"/>
      <c r="J317" s="13"/>
      <c r="K317" s="13"/>
      <c r="L317" s="13"/>
      <c r="M317" s="13"/>
      <c r="N317" s="13"/>
      <c r="O317" s="13"/>
      <c r="P317" s="13"/>
      <c r="Q317" s="13"/>
      <c r="R317" s="13"/>
      <c r="S317" s="13"/>
      <c r="T317" s="13"/>
      <c r="U317" s="13"/>
      <c r="V317" s="13"/>
      <c r="W317" s="13"/>
      <c r="X317" s="13"/>
      <c r="Y317" s="13"/>
      <c r="Z317" s="13"/>
    </row>
    <row r="318" spans="1:26" ht="15.75" customHeight="1" x14ac:dyDescent="0.2">
      <c r="A318" s="13"/>
      <c r="B318" s="13"/>
      <c r="C318" s="22"/>
      <c r="D318" s="13"/>
      <c r="E318" s="13"/>
      <c r="F318" s="13"/>
      <c r="G318" s="13"/>
      <c r="H318" s="13"/>
      <c r="I318" s="13"/>
      <c r="J318" s="13"/>
      <c r="K318" s="13"/>
      <c r="L318" s="13"/>
      <c r="M318" s="13"/>
      <c r="N318" s="13"/>
      <c r="O318" s="13"/>
      <c r="P318" s="13"/>
      <c r="Q318" s="13"/>
      <c r="R318" s="13"/>
      <c r="S318" s="13"/>
      <c r="T318" s="13"/>
      <c r="U318" s="13"/>
      <c r="V318" s="13"/>
      <c r="W318" s="13"/>
      <c r="X318" s="13"/>
      <c r="Y318" s="13"/>
      <c r="Z318" s="13"/>
    </row>
    <row r="319" spans="1:26" ht="15.75" customHeight="1" x14ac:dyDescent="0.2">
      <c r="A319" s="13"/>
      <c r="B319" s="13"/>
      <c r="C319" s="22"/>
      <c r="D319" s="13"/>
      <c r="E319" s="13"/>
      <c r="F319" s="13"/>
      <c r="G319" s="13"/>
      <c r="H319" s="13"/>
      <c r="I319" s="13"/>
      <c r="J319" s="13"/>
      <c r="K319" s="13"/>
      <c r="L319" s="13"/>
      <c r="M319" s="13"/>
      <c r="N319" s="13"/>
      <c r="O319" s="13"/>
      <c r="P319" s="13"/>
      <c r="Q319" s="13"/>
      <c r="R319" s="13"/>
      <c r="S319" s="13"/>
      <c r="T319" s="13"/>
      <c r="U319" s="13"/>
      <c r="V319" s="13"/>
      <c r="W319" s="13"/>
      <c r="X319" s="13"/>
      <c r="Y319" s="13"/>
      <c r="Z319" s="13"/>
    </row>
    <row r="320" spans="1:26" ht="15.75" customHeight="1" x14ac:dyDescent="0.2">
      <c r="A320" s="13"/>
      <c r="B320" s="13"/>
      <c r="C320" s="22"/>
      <c r="D320" s="13"/>
      <c r="E320" s="13"/>
      <c r="F320" s="13"/>
      <c r="G320" s="13"/>
      <c r="H320" s="13"/>
      <c r="I320" s="13"/>
      <c r="J320" s="13"/>
      <c r="K320" s="13"/>
      <c r="L320" s="13"/>
      <c r="M320" s="13"/>
      <c r="N320" s="13"/>
      <c r="O320" s="13"/>
      <c r="P320" s="13"/>
      <c r="Q320" s="13"/>
      <c r="R320" s="13"/>
      <c r="S320" s="13"/>
      <c r="T320" s="13"/>
      <c r="U320" s="13"/>
      <c r="V320" s="13"/>
      <c r="W320" s="13"/>
      <c r="X320" s="13"/>
      <c r="Y320" s="13"/>
      <c r="Z320" s="13"/>
    </row>
    <row r="321" spans="1:26" ht="15.75" customHeight="1" x14ac:dyDescent="0.2">
      <c r="A321" s="13"/>
      <c r="B321" s="13"/>
      <c r="C321" s="22"/>
      <c r="D321" s="13"/>
      <c r="E321" s="13"/>
      <c r="F321" s="13"/>
      <c r="G321" s="13"/>
      <c r="H321" s="13"/>
      <c r="I321" s="13"/>
      <c r="J321" s="13"/>
      <c r="K321" s="13"/>
      <c r="L321" s="13"/>
      <c r="M321" s="13"/>
      <c r="N321" s="13"/>
      <c r="O321" s="13"/>
      <c r="P321" s="13"/>
      <c r="Q321" s="13"/>
      <c r="R321" s="13"/>
      <c r="S321" s="13"/>
      <c r="T321" s="13"/>
      <c r="U321" s="13"/>
      <c r="V321" s="13"/>
      <c r="W321" s="13"/>
      <c r="X321" s="13"/>
      <c r="Y321" s="13"/>
      <c r="Z321" s="13"/>
    </row>
    <row r="322" spans="1:26" ht="15.75" customHeight="1" x14ac:dyDescent="0.2">
      <c r="A322" s="13"/>
      <c r="B322" s="13"/>
      <c r="C322" s="22"/>
      <c r="D322" s="13"/>
      <c r="E322" s="13"/>
      <c r="F322" s="13"/>
      <c r="G322" s="13"/>
      <c r="H322" s="13"/>
      <c r="I322" s="13"/>
      <c r="J322" s="13"/>
      <c r="K322" s="13"/>
      <c r="L322" s="13"/>
      <c r="M322" s="13"/>
      <c r="N322" s="13"/>
      <c r="O322" s="13"/>
      <c r="P322" s="13"/>
      <c r="Q322" s="13"/>
      <c r="R322" s="13"/>
      <c r="S322" s="13"/>
      <c r="T322" s="13"/>
      <c r="U322" s="13"/>
      <c r="V322" s="13"/>
      <c r="W322" s="13"/>
      <c r="X322" s="13"/>
      <c r="Y322" s="13"/>
      <c r="Z322" s="13"/>
    </row>
    <row r="323" spans="1:26" ht="15.75" customHeight="1" x14ac:dyDescent="0.2">
      <c r="A323" s="13"/>
      <c r="B323" s="13"/>
      <c r="C323" s="22"/>
      <c r="D323" s="13"/>
      <c r="E323" s="13"/>
      <c r="F323" s="13"/>
      <c r="G323" s="13"/>
      <c r="H323" s="13"/>
      <c r="I323" s="13"/>
      <c r="J323" s="13"/>
      <c r="K323" s="13"/>
      <c r="L323" s="13"/>
      <c r="M323" s="13"/>
      <c r="N323" s="13"/>
      <c r="O323" s="13"/>
      <c r="P323" s="13"/>
      <c r="Q323" s="13"/>
      <c r="R323" s="13"/>
      <c r="S323" s="13"/>
      <c r="T323" s="13"/>
      <c r="U323" s="13"/>
      <c r="V323" s="13"/>
      <c r="W323" s="13"/>
      <c r="X323" s="13"/>
      <c r="Y323" s="13"/>
      <c r="Z323" s="13"/>
    </row>
    <row r="324" spans="1:26" ht="15.75" customHeight="1" x14ac:dyDescent="0.2">
      <c r="A324" s="13"/>
      <c r="B324" s="13"/>
      <c r="C324" s="22"/>
      <c r="D324" s="13"/>
      <c r="E324" s="13"/>
      <c r="F324" s="13"/>
      <c r="G324" s="13"/>
      <c r="H324" s="13"/>
      <c r="I324" s="13"/>
      <c r="J324" s="13"/>
      <c r="K324" s="13"/>
      <c r="L324" s="13"/>
      <c r="M324" s="13"/>
      <c r="N324" s="13"/>
      <c r="O324" s="13"/>
      <c r="P324" s="13"/>
      <c r="Q324" s="13"/>
      <c r="R324" s="13"/>
      <c r="S324" s="13"/>
      <c r="T324" s="13"/>
      <c r="U324" s="13"/>
      <c r="V324" s="13"/>
      <c r="W324" s="13"/>
      <c r="X324" s="13"/>
      <c r="Y324" s="13"/>
      <c r="Z324" s="13"/>
    </row>
    <row r="325" spans="1:26" ht="15.75" customHeight="1" x14ac:dyDescent="0.2">
      <c r="A325" s="13"/>
      <c r="B325" s="13"/>
      <c r="C325" s="22"/>
      <c r="D325" s="13"/>
      <c r="E325" s="13"/>
      <c r="F325" s="13"/>
      <c r="G325" s="13"/>
      <c r="H325" s="13"/>
      <c r="I325" s="13"/>
      <c r="J325" s="13"/>
      <c r="K325" s="13"/>
      <c r="L325" s="13"/>
      <c r="M325" s="13"/>
      <c r="N325" s="13"/>
      <c r="O325" s="13"/>
      <c r="P325" s="13"/>
      <c r="Q325" s="13"/>
      <c r="R325" s="13"/>
      <c r="S325" s="13"/>
      <c r="T325" s="13"/>
      <c r="U325" s="13"/>
      <c r="V325" s="13"/>
      <c r="W325" s="13"/>
      <c r="X325" s="13"/>
      <c r="Y325" s="13"/>
      <c r="Z325" s="13"/>
    </row>
    <row r="326" spans="1:26" ht="15.75" customHeight="1" x14ac:dyDescent="0.2">
      <c r="A326" s="13"/>
      <c r="B326" s="13"/>
      <c r="C326" s="22"/>
      <c r="D326" s="13"/>
      <c r="E326" s="13"/>
      <c r="F326" s="13"/>
      <c r="G326" s="13"/>
      <c r="H326" s="13"/>
      <c r="I326" s="13"/>
      <c r="J326" s="13"/>
      <c r="K326" s="13"/>
      <c r="L326" s="13"/>
      <c r="M326" s="13"/>
      <c r="N326" s="13"/>
      <c r="O326" s="13"/>
      <c r="P326" s="13"/>
      <c r="Q326" s="13"/>
      <c r="R326" s="13"/>
      <c r="S326" s="13"/>
      <c r="T326" s="13"/>
      <c r="U326" s="13"/>
      <c r="V326" s="13"/>
      <c r="W326" s="13"/>
      <c r="X326" s="13"/>
      <c r="Y326" s="13"/>
      <c r="Z326" s="13"/>
    </row>
    <row r="327" spans="1:26" ht="15.75" customHeight="1" x14ac:dyDescent="0.2">
      <c r="A327" s="13"/>
      <c r="B327" s="13"/>
      <c r="C327" s="22"/>
      <c r="D327" s="13"/>
      <c r="E327" s="13"/>
      <c r="F327" s="13"/>
      <c r="G327" s="13"/>
      <c r="H327" s="13"/>
      <c r="I327" s="13"/>
      <c r="J327" s="13"/>
      <c r="K327" s="13"/>
      <c r="L327" s="13"/>
      <c r="M327" s="13"/>
      <c r="N327" s="13"/>
      <c r="O327" s="13"/>
      <c r="P327" s="13"/>
      <c r="Q327" s="13"/>
      <c r="R327" s="13"/>
      <c r="S327" s="13"/>
      <c r="T327" s="13"/>
      <c r="U327" s="13"/>
      <c r="V327" s="13"/>
      <c r="W327" s="13"/>
      <c r="X327" s="13"/>
      <c r="Y327" s="13"/>
      <c r="Z327" s="13"/>
    </row>
    <row r="328" spans="1:26" ht="15.75" customHeight="1" x14ac:dyDescent="0.2">
      <c r="A328" s="13"/>
      <c r="B328" s="13"/>
      <c r="C328" s="22"/>
      <c r="D328" s="13"/>
      <c r="E328" s="13"/>
      <c r="F328" s="13"/>
      <c r="G328" s="13"/>
      <c r="H328" s="13"/>
      <c r="I328" s="13"/>
      <c r="J328" s="13"/>
      <c r="K328" s="13"/>
      <c r="L328" s="13"/>
      <c r="M328" s="13"/>
      <c r="N328" s="13"/>
      <c r="O328" s="13"/>
      <c r="P328" s="13"/>
      <c r="Q328" s="13"/>
      <c r="R328" s="13"/>
      <c r="S328" s="13"/>
      <c r="T328" s="13"/>
      <c r="U328" s="13"/>
      <c r="V328" s="13"/>
      <c r="W328" s="13"/>
      <c r="X328" s="13"/>
      <c r="Y328" s="13"/>
      <c r="Z328" s="13"/>
    </row>
    <row r="329" spans="1:26" ht="15.75" customHeight="1" x14ac:dyDescent="0.2">
      <c r="A329" s="13"/>
      <c r="B329" s="13"/>
      <c r="C329" s="22"/>
      <c r="D329" s="13"/>
      <c r="E329" s="13"/>
      <c r="F329" s="13"/>
      <c r="G329" s="13"/>
      <c r="H329" s="13"/>
      <c r="I329" s="13"/>
      <c r="J329" s="13"/>
      <c r="K329" s="13"/>
      <c r="L329" s="13"/>
      <c r="M329" s="13"/>
      <c r="N329" s="13"/>
      <c r="O329" s="13"/>
      <c r="P329" s="13"/>
      <c r="Q329" s="13"/>
      <c r="R329" s="13"/>
      <c r="S329" s="13"/>
      <c r="T329" s="13"/>
      <c r="U329" s="13"/>
      <c r="V329" s="13"/>
      <c r="W329" s="13"/>
      <c r="X329" s="13"/>
      <c r="Y329" s="13"/>
      <c r="Z329" s="13"/>
    </row>
    <row r="330" spans="1:26" ht="15.75" customHeight="1" x14ac:dyDescent="0.2">
      <c r="A330" s="13"/>
      <c r="B330" s="13"/>
      <c r="C330" s="22"/>
      <c r="D330" s="13"/>
      <c r="E330" s="13"/>
      <c r="F330" s="13"/>
      <c r="G330" s="13"/>
      <c r="H330" s="13"/>
      <c r="I330" s="13"/>
      <c r="J330" s="13"/>
      <c r="K330" s="13"/>
      <c r="L330" s="13"/>
      <c r="M330" s="13"/>
      <c r="N330" s="13"/>
      <c r="O330" s="13"/>
      <c r="P330" s="13"/>
      <c r="Q330" s="13"/>
      <c r="R330" s="13"/>
      <c r="S330" s="13"/>
      <c r="T330" s="13"/>
      <c r="U330" s="13"/>
      <c r="V330" s="13"/>
      <c r="W330" s="13"/>
      <c r="X330" s="13"/>
      <c r="Y330" s="13"/>
      <c r="Z330" s="13"/>
    </row>
    <row r="331" spans="1:26" ht="15.75" customHeight="1" x14ac:dyDescent="0.2">
      <c r="A331" s="13"/>
      <c r="B331" s="13"/>
      <c r="C331" s="22"/>
      <c r="D331" s="13"/>
      <c r="E331" s="13"/>
      <c r="F331" s="13"/>
      <c r="G331" s="13"/>
      <c r="H331" s="13"/>
      <c r="I331" s="13"/>
      <c r="J331" s="13"/>
      <c r="K331" s="13"/>
      <c r="L331" s="13"/>
      <c r="M331" s="13"/>
      <c r="N331" s="13"/>
      <c r="O331" s="13"/>
      <c r="P331" s="13"/>
      <c r="Q331" s="13"/>
      <c r="R331" s="13"/>
      <c r="S331" s="13"/>
      <c r="T331" s="13"/>
      <c r="U331" s="13"/>
      <c r="V331" s="13"/>
      <c r="W331" s="13"/>
      <c r="X331" s="13"/>
      <c r="Y331" s="13"/>
      <c r="Z331" s="13"/>
    </row>
    <row r="332" spans="1:26" ht="15.75" customHeight="1" x14ac:dyDescent="0.2">
      <c r="A332" s="13"/>
      <c r="B332" s="13"/>
      <c r="C332" s="22"/>
      <c r="D332" s="13"/>
      <c r="E332" s="13"/>
      <c r="F332" s="13"/>
      <c r="G332" s="13"/>
      <c r="H332" s="13"/>
      <c r="I332" s="13"/>
      <c r="J332" s="13"/>
      <c r="K332" s="13"/>
      <c r="L332" s="13"/>
      <c r="M332" s="13"/>
      <c r="N332" s="13"/>
      <c r="O332" s="13"/>
      <c r="P332" s="13"/>
      <c r="Q332" s="13"/>
      <c r="R332" s="13"/>
      <c r="S332" s="13"/>
      <c r="T332" s="13"/>
      <c r="U332" s="13"/>
      <c r="V332" s="13"/>
      <c r="W332" s="13"/>
      <c r="X332" s="13"/>
      <c r="Y332" s="13"/>
      <c r="Z332" s="13"/>
    </row>
    <row r="333" spans="1:26" ht="15.75" customHeight="1" x14ac:dyDescent="0.2">
      <c r="A333" s="13"/>
      <c r="B333" s="13"/>
      <c r="C333" s="22"/>
      <c r="D333" s="13"/>
      <c r="E333" s="13"/>
      <c r="F333" s="13"/>
      <c r="G333" s="13"/>
      <c r="H333" s="13"/>
      <c r="I333" s="13"/>
      <c r="J333" s="13"/>
      <c r="K333" s="13"/>
      <c r="L333" s="13"/>
      <c r="M333" s="13"/>
      <c r="N333" s="13"/>
      <c r="O333" s="13"/>
      <c r="P333" s="13"/>
      <c r="Q333" s="13"/>
      <c r="R333" s="13"/>
      <c r="S333" s="13"/>
      <c r="T333" s="13"/>
      <c r="U333" s="13"/>
      <c r="V333" s="13"/>
      <c r="W333" s="13"/>
      <c r="X333" s="13"/>
      <c r="Y333" s="13"/>
      <c r="Z333" s="13"/>
    </row>
    <row r="334" spans="1:26" ht="15.75" customHeight="1" x14ac:dyDescent="0.2">
      <c r="A334" s="13"/>
      <c r="B334" s="13"/>
      <c r="C334" s="22"/>
      <c r="D334" s="13"/>
      <c r="E334" s="13"/>
      <c r="F334" s="13"/>
      <c r="G334" s="13"/>
      <c r="H334" s="13"/>
      <c r="I334" s="13"/>
      <c r="J334" s="13"/>
      <c r="K334" s="13"/>
      <c r="L334" s="13"/>
      <c r="M334" s="13"/>
      <c r="N334" s="13"/>
      <c r="O334" s="13"/>
      <c r="P334" s="13"/>
      <c r="Q334" s="13"/>
      <c r="R334" s="13"/>
      <c r="S334" s="13"/>
      <c r="T334" s="13"/>
      <c r="U334" s="13"/>
      <c r="V334" s="13"/>
      <c r="W334" s="13"/>
      <c r="X334" s="13"/>
      <c r="Y334" s="13"/>
      <c r="Z334" s="13"/>
    </row>
    <row r="335" spans="1:26" ht="15.75" customHeight="1" x14ac:dyDescent="0.2">
      <c r="A335" s="13"/>
      <c r="B335" s="13"/>
      <c r="C335" s="22"/>
      <c r="D335" s="13"/>
      <c r="E335" s="13"/>
      <c r="F335" s="13"/>
      <c r="G335" s="13"/>
      <c r="H335" s="13"/>
      <c r="I335" s="13"/>
      <c r="J335" s="13"/>
      <c r="K335" s="13"/>
      <c r="L335" s="13"/>
      <c r="M335" s="13"/>
      <c r="N335" s="13"/>
      <c r="O335" s="13"/>
      <c r="P335" s="13"/>
      <c r="Q335" s="13"/>
      <c r="R335" s="13"/>
      <c r="S335" s="13"/>
      <c r="T335" s="13"/>
      <c r="U335" s="13"/>
      <c r="V335" s="13"/>
      <c r="W335" s="13"/>
      <c r="X335" s="13"/>
      <c r="Y335" s="13"/>
      <c r="Z335" s="13"/>
    </row>
    <row r="336" spans="1:26" ht="15.75" customHeight="1" x14ac:dyDescent="0.2">
      <c r="A336" s="13"/>
      <c r="B336" s="13"/>
      <c r="C336" s="22"/>
      <c r="D336" s="13"/>
      <c r="E336" s="13"/>
      <c r="F336" s="13"/>
      <c r="G336" s="13"/>
      <c r="H336" s="13"/>
      <c r="I336" s="13"/>
      <c r="J336" s="13"/>
      <c r="K336" s="13"/>
      <c r="L336" s="13"/>
      <c r="M336" s="13"/>
      <c r="N336" s="13"/>
      <c r="O336" s="13"/>
      <c r="P336" s="13"/>
      <c r="Q336" s="13"/>
      <c r="R336" s="13"/>
      <c r="S336" s="13"/>
      <c r="T336" s="13"/>
      <c r="U336" s="13"/>
      <c r="V336" s="13"/>
      <c r="W336" s="13"/>
      <c r="X336" s="13"/>
      <c r="Y336" s="13"/>
      <c r="Z336" s="13"/>
    </row>
    <row r="337" spans="1:26" ht="15.75" customHeight="1" x14ac:dyDescent="0.2">
      <c r="A337" s="13"/>
      <c r="B337" s="13"/>
      <c r="C337" s="22"/>
      <c r="D337" s="13"/>
      <c r="E337" s="13"/>
      <c r="F337" s="13"/>
      <c r="G337" s="13"/>
      <c r="H337" s="13"/>
      <c r="I337" s="13"/>
      <c r="J337" s="13"/>
      <c r="K337" s="13"/>
      <c r="L337" s="13"/>
      <c r="M337" s="13"/>
      <c r="N337" s="13"/>
      <c r="O337" s="13"/>
      <c r="P337" s="13"/>
      <c r="Q337" s="13"/>
      <c r="R337" s="13"/>
      <c r="S337" s="13"/>
      <c r="T337" s="13"/>
      <c r="U337" s="13"/>
      <c r="V337" s="13"/>
      <c r="W337" s="13"/>
      <c r="X337" s="13"/>
      <c r="Y337" s="13"/>
      <c r="Z337" s="13"/>
    </row>
    <row r="338" spans="1:26" ht="15.75" customHeight="1" x14ac:dyDescent="0.2"/>
    <row r="339" spans="1:26" ht="15.75" customHeight="1" x14ac:dyDescent="0.2"/>
    <row r="340" spans="1:26" ht="15.75" customHeight="1" x14ac:dyDescent="0.2"/>
    <row r="341" spans="1:26" ht="15.75" customHeight="1" x14ac:dyDescent="0.2"/>
    <row r="342" spans="1:26" ht="15.75" customHeight="1" x14ac:dyDescent="0.2"/>
    <row r="343" spans="1:26" ht="15.75" customHeight="1" x14ac:dyDescent="0.2"/>
    <row r="344" spans="1:26" ht="15.75" customHeight="1" x14ac:dyDescent="0.2"/>
    <row r="345" spans="1:26" ht="15.75" customHeight="1" x14ac:dyDescent="0.2"/>
    <row r="346" spans="1:26" ht="15.75" customHeight="1" x14ac:dyDescent="0.2"/>
    <row r="347" spans="1:26" ht="15.75" customHeight="1" x14ac:dyDescent="0.2"/>
    <row r="348" spans="1:26" ht="15.75" customHeight="1" x14ac:dyDescent="0.2"/>
    <row r="349" spans="1:26" ht="15.75" customHeight="1" x14ac:dyDescent="0.2"/>
    <row r="350" spans="1:26" ht="15.75" customHeight="1" x14ac:dyDescent="0.2"/>
    <row r="351" spans="1:26" ht="15.75" customHeight="1" x14ac:dyDescent="0.2"/>
    <row r="352" spans="1:26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</sheetData>
  <mergeCells count="63">
    <mergeCell ref="A137:L137"/>
    <mergeCell ref="A131:L131"/>
    <mergeCell ref="A132:L132"/>
    <mergeCell ref="A133:L133"/>
    <mergeCell ref="A134:L134"/>
    <mergeCell ref="A135:L135"/>
    <mergeCell ref="A136:L136"/>
    <mergeCell ref="A115:L115"/>
    <mergeCell ref="A116:L116"/>
    <mergeCell ref="A117:L117"/>
    <mergeCell ref="A130:L130"/>
    <mergeCell ref="A119:L119"/>
    <mergeCell ref="A120:L120"/>
    <mergeCell ref="A121:L121"/>
    <mergeCell ref="A122:L122"/>
    <mergeCell ref="A123:L123"/>
    <mergeCell ref="A124:L124"/>
    <mergeCell ref="A125:L125"/>
    <mergeCell ref="A126:L126"/>
    <mergeCell ref="A127:L127"/>
    <mergeCell ref="A128:L128"/>
    <mergeCell ref="A129:L129"/>
    <mergeCell ref="A118:L118"/>
    <mergeCell ref="Y6:Y7"/>
    <mergeCell ref="A108:L108"/>
    <mergeCell ref="A109:L109"/>
    <mergeCell ref="A110:L110"/>
    <mergeCell ref="A111:L111"/>
    <mergeCell ref="V6:W6"/>
    <mergeCell ref="X6:X7"/>
    <mergeCell ref="R6:R7"/>
    <mergeCell ref="S6:S7"/>
    <mergeCell ref="T6:U6"/>
    <mergeCell ref="I6:J6"/>
    <mergeCell ref="M6:M7"/>
    <mergeCell ref="A113:L113"/>
    <mergeCell ref="A114:L114"/>
    <mergeCell ref="F6:F7"/>
    <mergeCell ref="G6:G7"/>
    <mergeCell ref="H6:H7"/>
    <mergeCell ref="K6:L6"/>
    <mergeCell ref="A6:A7"/>
    <mergeCell ref="B6:B7"/>
    <mergeCell ref="C6:C7"/>
    <mergeCell ref="D6:D7"/>
    <mergeCell ref="E6:E7"/>
    <mergeCell ref="A112:L112"/>
    <mergeCell ref="F5:L5"/>
    <mergeCell ref="M5:S5"/>
    <mergeCell ref="T5:Y5"/>
    <mergeCell ref="A1:A3"/>
    <mergeCell ref="B1:AA1"/>
    <mergeCell ref="B2:AA2"/>
    <mergeCell ref="B3:AA3"/>
    <mergeCell ref="C4:AA4"/>
    <mergeCell ref="A5:B5"/>
    <mergeCell ref="C5:E5"/>
    <mergeCell ref="Z5:Z7"/>
    <mergeCell ref="AA5:AA7"/>
    <mergeCell ref="N6:N7"/>
    <mergeCell ref="O6:O7"/>
    <mergeCell ref="P6:P7"/>
    <mergeCell ref="Q6:Q7"/>
  </mergeCells>
  <conditionalFormatting sqref="AD1:AD3">
    <cfRule type="notContainsBlanks" dxfId="4" priority="1">
      <formula>LEN(TRIM(AD1))&gt;0</formula>
    </cfRule>
  </conditionalFormatting>
  <dataValidations count="9">
    <dataValidation type="list" allowBlank="1" sqref="P31" xr:uid="{00000000-0002-0000-0700-000000000000}">
      <formula1>#REF!</formula1>
    </dataValidation>
    <dataValidation type="list" allowBlank="1" sqref="P34:P37" xr:uid="{00000000-0002-0000-0700-000001000000}">
      <formula1>$AD$10:$AD$10</formula1>
    </dataValidation>
    <dataValidation type="list" allowBlank="1" sqref="P32:P33 P29:P30 P38:P42" xr:uid="{00000000-0002-0000-0700-000002000000}">
      <formula1>$AD$10:$AD$11</formula1>
    </dataValidation>
    <dataValidation type="list" allowBlank="1" sqref="P21:P28" xr:uid="{00000000-0002-0000-0700-000003000000}">
      <formula1>$AD$9:$AD$10</formula1>
    </dataValidation>
    <dataValidation type="list" allowBlank="1" sqref="P8:P20 P43:P88" xr:uid="{00000000-0002-0000-0700-000004000000}">
      <formula1>$AD$8:$AD$10</formula1>
    </dataValidation>
    <dataValidation type="list" allowBlank="1" sqref="H8:H98" xr:uid="{00000000-0002-0000-0700-000005000000}">
      <formula1>"SERVIÇO,CURSO,EVENTO,REUNIÃO,OUTROS"</formula1>
    </dataValidation>
    <dataValidation type="list" allowBlank="1" sqref="P99:P106" xr:uid="{00000000-0002-0000-0700-000006000000}">
      <formula1>$AD$8:$AD$17</formula1>
      <formula2>0</formula2>
    </dataValidation>
    <dataValidation type="list" allowBlank="1" sqref="H99:H106" xr:uid="{00000000-0002-0000-0700-000007000000}">
      <formula1>"SERVIÇO,CURSO,EVENTO,REUNIÃO,OUTROS"</formula1>
      <formula2>0</formula2>
    </dataValidation>
    <dataValidation type="list" allowBlank="1" sqref="P89:P98" xr:uid="{00000000-0002-0000-0700-000008000000}">
      <formula1>$AD$8:$AD$11</formula1>
    </dataValidation>
  </dataValidations>
  <pageMargins left="0.51180555555555496" right="0.51180555555555496" top="0.78749999999999998" bottom="0.78749999999999998" header="0" footer="0"/>
  <pageSetup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E987"/>
  <sheetViews>
    <sheetView zoomScaleNormal="100" workbookViewId="0">
      <pane xSplit="3" ySplit="7" topLeftCell="T97" activePane="bottomRight" state="frozen"/>
      <selection activeCell="E11" sqref="E11"/>
      <selection pane="topRight" activeCell="E11" sqref="E11"/>
      <selection pane="bottomLeft" activeCell="E11" sqref="E11"/>
      <selection pane="bottomRight" activeCell="C103" sqref="C103"/>
    </sheetView>
  </sheetViews>
  <sheetFormatPr defaultColWidth="12.625" defaultRowHeight="15" customHeight="1" x14ac:dyDescent="0.2"/>
  <cols>
    <col min="1" max="1" width="18.125" customWidth="1"/>
    <col min="2" max="2" width="15.625" customWidth="1"/>
    <col min="3" max="3" width="40.625" style="23" customWidth="1"/>
    <col min="4" max="4" width="14" customWidth="1"/>
    <col min="5" max="5" width="19.125" bestFit="1" customWidth="1"/>
    <col min="6" max="6" width="51" customWidth="1"/>
    <col min="7" max="7" width="16.875" bestFit="1" customWidth="1"/>
    <col min="8" max="8" width="9.125" bestFit="1" customWidth="1"/>
    <col min="9" max="9" width="7.125" bestFit="1" customWidth="1"/>
    <col min="10" max="10" width="12.625" bestFit="1" customWidth="1"/>
    <col min="11" max="11" width="7.125" bestFit="1" customWidth="1"/>
    <col min="12" max="12" width="38.75" bestFit="1" customWidth="1"/>
    <col min="13" max="13" width="13.125" customWidth="1"/>
    <col min="14" max="14" width="15.625" customWidth="1"/>
    <col min="15" max="15" width="21.75" customWidth="1"/>
    <col min="16" max="16" width="18" customWidth="1"/>
    <col min="17" max="17" width="15.875" bestFit="1" customWidth="1"/>
    <col min="18" max="18" width="19.125" bestFit="1" customWidth="1"/>
    <col min="19" max="19" width="17.5" customWidth="1"/>
    <col min="20" max="20" width="15.5" customWidth="1"/>
    <col min="21" max="21" width="14.75" customWidth="1"/>
    <col min="22" max="22" width="13.125" customWidth="1"/>
    <col min="23" max="23" width="17.25" customWidth="1"/>
    <col min="24" max="24" width="17.5" customWidth="1"/>
    <col min="25" max="25" width="18" customWidth="1"/>
    <col min="26" max="26" width="19.375" customWidth="1"/>
    <col min="27" max="27" width="15.875" customWidth="1"/>
    <col min="28" max="29" width="13.125" customWidth="1"/>
  </cols>
  <sheetData>
    <row r="1" spans="1:31" ht="21" x14ac:dyDescent="0.35">
      <c r="A1" s="567"/>
      <c r="B1" s="569" t="s">
        <v>0</v>
      </c>
      <c r="C1" s="570"/>
      <c r="D1" s="570"/>
      <c r="E1" s="570"/>
      <c r="F1" s="570"/>
      <c r="G1" s="570"/>
      <c r="H1" s="570"/>
      <c r="I1" s="570"/>
      <c r="J1" s="570"/>
      <c r="K1" s="570"/>
      <c r="L1" s="570"/>
      <c r="M1" s="570"/>
      <c r="N1" s="570"/>
      <c r="O1" s="570"/>
      <c r="P1" s="570"/>
      <c r="Q1" s="570"/>
      <c r="R1" s="570"/>
      <c r="S1" s="570"/>
      <c r="T1" s="570"/>
      <c r="U1" s="570"/>
      <c r="V1" s="570"/>
      <c r="W1" s="570"/>
      <c r="X1" s="570"/>
      <c r="Y1" s="570"/>
      <c r="Z1" s="570"/>
      <c r="AA1" s="571"/>
      <c r="AB1" s="1"/>
      <c r="AC1" s="1"/>
      <c r="AD1" s="17" t="s">
        <v>46</v>
      </c>
    </row>
    <row r="2" spans="1:31" ht="21" x14ac:dyDescent="0.35">
      <c r="A2" s="568"/>
      <c r="B2" s="569" t="s">
        <v>73</v>
      </c>
      <c r="C2" s="569"/>
      <c r="D2" s="569"/>
      <c r="E2" s="569"/>
      <c r="F2" s="569"/>
      <c r="G2" s="569"/>
      <c r="H2" s="569"/>
      <c r="I2" s="569"/>
      <c r="J2" s="569"/>
      <c r="K2" s="569"/>
      <c r="L2" s="569"/>
      <c r="M2" s="569"/>
      <c r="N2" s="569"/>
      <c r="O2" s="569"/>
      <c r="P2" s="569"/>
      <c r="Q2" s="569"/>
      <c r="R2" s="569"/>
      <c r="S2" s="569"/>
      <c r="T2" s="569"/>
      <c r="U2" s="569"/>
      <c r="V2" s="569"/>
      <c r="W2" s="569"/>
      <c r="X2" s="569"/>
      <c r="Y2" s="569"/>
      <c r="Z2" s="569"/>
      <c r="AA2" s="569"/>
      <c r="AB2" s="1"/>
      <c r="AC2" s="1"/>
      <c r="AD2" s="17" t="s">
        <v>47</v>
      </c>
    </row>
    <row r="3" spans="1:31" ht="21" x14ac:dyDescent="0.35">
      <c r="A3" s="568"/>
      <c r="B3" s="569" t="s">
        <v>71</v>
      </c>
      <c r="C3" s="570"/>
      <c r="D3" s="570"/>
      <c r="E3" s="570"/>
      <c r="F3" s="570"/>
      <c r="G3" s="570"/>
      <c r="H3" s="570"/>
      <c r="I3" s="570"/>
      <c r="J3" s="570"/>
      <c r="K3" s="570"/>
      <c r="L3" s="570"/>
      <c r="M3" s="570"/>
      <c r="N3" s="570"/>
      <c r="O3" s="570"/>
      <c r="P3" s="570"/>
      <c r="Q3" s="570"/>
      <c r="R3" s="570"/>
      <c r="S3" s="570"/>
      <c r="T3" s="570"/>
      <c r="U3" s="570"/>
      <c r="V3" s="570"/>
      <c r="W3" s="570"/>
      <c r="X3" s="570"/>
      <c r="Y3" s="570"/>
      <c r="Z3" s="570"/>
      <c r="AA3" s="571"/>
      <c r="AB3" s="2"/>
      <c r="AC3" s="2"/>
      <c r="AD3" s="17" t="s">
        <v>48</v>
      </c>
    </row>
    <row r="4" spans="1:31" ht="15" customHeight="1" x14ac:dyDescent="0.25">
      <c r="A4" s="3" t="s">
        <v>1297</v>
      </c>
      <c r="B4" s="4"/>
      <c r="C4" s="572" t="s">
        <v>1</v>
      </c>
      <c r="D4" s="573"/>
      <c r="E4" s="573"/>
      <c r="F4" s="573"/>
      <c r="G4" s="573"/>
      <c r="H4" s="573"/>
      <c r="I4" s="573"/>
      <c r="J4" s="573"/>
      <c r="K4" s="573"/>
      <c r="L4" s="573"/>
      <c r="M4" s="573"/>
      <c r="N4" s="573"/>
      <c r="O4" s="573"/>
      <c r="P4" s="573"/>
      <c r="Q4" s="573"/>
      <c r="R4" s="573"/>
      <c r="S4" s="573"/>
      <c r="T4" s="573"/>
      <c r="U4" s="573"/>
      <c r="V4" s="573"/>
      <c r="W4" s="573"/>
      <c r="X4" s="573"/>
      <c r="Y4" s="573"/>
      <c r="Z4" s="573"/>
      <c r="AA4" s="574"/>
      <c r="AB4" s="2"/>
      <c r="AC4" s="2"/>
    </row>
    <row r="5" spans="1:31" ht="15.75" customHeight="1" x14ac:dyDescent="0.2">
      <c r="A5" s="578" t="s">
        <v>2</v>
      </c>
      <c r="B5" s="580"/>
      <c r="C5" s="578" t="s">
        <v>3</v>
      </c>
      <c r="D5" s="579"/>
      <c r="E5" s="580"/>
      <c r="F5" s="578" t="s">
        <v>4</v>
      </c>
      <c r="G5" s="579"/>
      <c r="H5" s="579"/>
      <c r="I5" s="579"/>
      <c r="J5" s="579"/>
      <c r="K5" s="579"/>
      <c r="L5" s="579"/>
      <c r="M5" s="578" t="s">
        <v>5</v>
      </c>
      <c r="N5" s="579"/>
      <c r="O5" s="579"/>
      <c r="P5" s="579"/>
      <c r="Q5" s="579"/>
      <c r="R5" s="579"/>
      <c r="S5" s="580"/>
      <c r="T5" s="578" t="s">
        <v>6</v>
      </c>
      <c r="U5" s="579"/>
      <c r="V5" s="579"/>
      <c r="W5" s="579"/>
      <c r="X5" s="579"/>
      <c r="Y5" s="580"/>
      <c r="Z5" s="575" t="s">
        <v>24</v>
      </c>
      <c r="AA5" s="575" t="s">
        <v>25</v>
      </c>
      <c r="AB5" s="5"/>
      <c r="AC5" s="5"/>
      <c r="AD5" s="5"/>
    </row>
    <row r="6" spans="1:31" ht="15.75" customHeight="1" x14ac:dyDescent="0.2">
      <c r="A6" s="575" t="s">
        <v>7</v>
      </c>
      <c r="B6" s="575" t="s">
        <v>8</v>
      </c>
      <c r="C6" s="575" t="s">
        <v>9</v>
      </c>
      <c r="D6" s="575" t="s">
        <v>10</v>
      </c>
      <c r="E6" s="575" t="s">
        <v>11</v>
      </c>
      <c r="F6" s="575" t="s">
        <v>26</v>
      </c>
      <c r="G6" s="575" t="s">
        <v>27</v>
      </c>
      <c r="H6" s="575" t="s">
        <v>28</v>
      </c>
      <c r="I6" s="578" t="s">
        <v>12</v>
      </c>
      <c r="J6" s="580"/>
      <c r="K6" s="582" t="s">
        <v>13</v>
      </c>
      <c r="L6" s="580"/>
      <c r="M6" s="575" t="s">
        <v>29</v>
      </c>
      <c r="N6" s="575" t="s">
        <v>30</v>
      </c>
      <c r="O6" s="575" t="s">
        <v>31</v>
      </c>
      <c r="P6" s="575" t="s">
        <v>32</v>
      </c>
      <c r="Q6" s="581" t="s">
        <v>33</v>
      </c>
      <c r="R6" s="581" t="s">
        <v>34</v>
      </c>
      <c r="S6" s="581" t="s">
        <v>35</v>
      </c>
      <c r="T6" s="582" t="s">
        <v>14</v>
      </c>
      <c r="U6" s="580"/>
      <c r="V6" s="582" t="s">
        <v>15</v>
      </c>
      <c r="W6" s="580"/>
      <c r="X6" s="575" t="s">
        <v>36</v>
      </c>
      <c r="Y6" s="581" t="s">
        <v>37</v>
      </c>
      <c r="Z6" s="576"/>
      <c r="AA6" s="576"/>
      <c r="AB6" s="5"/>
      <c r="AC6" s="5"/>
      <c r="AD6" s="5"/>
      <c r="AE6" s="5"/>
    </row>
    <row r="7" spans="1:31" ht="30" x14ac:dyDescent="0.2">
      <c r="A7" s="577"/>
      <c r="B7" s="577"/>
      <c r="C7" s="597"/>
      <c r="D7" s="577"/>
      <c r="E7" s="577"/>
      <c r="F7" s="577"/>
      <c r="G7" s="577"/>
      <c r="H7" s="577"/>
      <c r="I7" s="15" t="s">
        <v>38</v>
      </c>
      <c r="J7" s="15" t="s">
        <v>39</v>
      </c>
      <c r="K7" s="15" t="s">
        <v>40</v>
      </c>
      <c r="L7" s="16" t="s">
        <v>41</v>
      </c>
      <c r="M7" s="577"/>
      <c r="N7" s="577"/>
      <c r="O7" s="577"/>
      <c r="P7" s="577"/>
      <c r="Q7" s="577"/>
      <c r="R7" s="577"/>
      <c r="S7" s="577"/>
      <c r="T7" s="15" t="s">
        <v>42</v>
      </c>
      <c r="U7" s="16" t="s">
        <v>43</v>
      </c>
      <c r="V7" s="15" t="s">
        <v>44</v>
      </c>
      <c r="W7" s="16" t="s">
        <v>45</v>
      </c>
      <c r="X7" s="577"/>
      <c r="Y7" s="577"/>
      <c r="Z7" s="577"/>
      <c r="AA7" s="577"/>
      <c r="AB7" s="5"/>
      <c r="AC7" s="5"/>
      <c r="AD7" s="5"/>
      <c r="AE7" s="5"/>
    </row>
    <row r="8" spans="1:31" ht="42.75" x14ac:dyDescent="0.2">
      <c r="A8" s="273" t="s">
        <v>329</v>
      </c>
      <c r="B8" s="273" t="s">
        <v>329</v>
      </c>
      <c r="C8" s="296" t="s">
        <v>564</v>
      </c>
      <c r="D8" s="252" t="s">
        <v>513</v>
      </c>
      <c r="E8" s="297" t="s">
        <v>582</v>
      </c>
      <c r="F8" s="250" t="s">
        <v>634</v>
      </c>
      <c r="G8" s="251"/>
      <c r="H8" s="252"/>
      <c r="I8" s="252" t="s">
        <v>78</v>
      </c>
      <c r="J8" s="289" t="s">
        <v>79</v>
      </c>
      <c r="K8" s="252" t="s">
        <v>635</v>
      </c>
      <c r="L8" s="255" t="s">
        <v>636</v>
      </c>
      <c r="M8" s="256"/>
      <c r="N8" s="256"/>
      <c r="O8" s="257"/>
      <c r="P8" s="286"/>
      <c r="Q8" s="286">
        <v>0</v>
      </c>
      <c r="R8" s="286">
        <v>0</v>
      </c>
      <c r="S8" s="280">
        <f>Q8+R8</f>
        <v>0</v>
      </c>
      <c r="T8" s="252">
        <v>3</v>
      </c>
      <c r="U8" s="279">
        <v>791.62</v>
      </c>
      <c r="V8" s="252">
        <v>1</v>
      </c>
      <c r="W8" s="279">
        <v>263.87</v>
      </c>
      <c r="X8" s="252">
        <v>0</v>
      </c>
      <c r="Y8" s="280">
        <f>(T8*U8)+(V8*W8)</f>
        <v>2638.73</v>
      </c>
      <c r="Z8" s="280">
        <f>S8+Y8</f>
        <v>2638.73</v>
      </c>
      <c r="AA8" s="281"/>
      <c r="AB8" s="5"/>
      <c r="AC8" s="5"/>
      <c r="AD8" s="5"/>
      <c r="AE8" s="5"/>
    </row>
    <row r="9" spans="1:31" ht="42.75" x14ac:dyDescent="0.2">
      <c r="A9" s="273" t="s">
        <v>329</v>
      </c>
      <c r="B9" s="273" t="s">
        <v>329</v>
      </c>
      <c r="C9" s="296" t="s">
        <v>508</v>
      </c>
      <c r="D9" s="252" t="s">
        <v>509</v>
      </c>
      <c r="E9" s="297" t="s">
        <v>570</v>
      </c>
      <c r="F9" s="250" t="s">
        <v>634</v>
      </c>
      <c r="G9" s="251"/>
      <c r="H9" s="252"/>
      <c r="I9" s="252" t="s">
        <v>78</v>
      </c>
      <c r="J9" s="289" t="s">
        <v>79</v>
      </c>
      <c r="K9" s="252" t="s">
        <v>635</v>
      </c>
      <c r="L9" s="255" t="s">
        <v>636</v>
      </c>
      <c r="M9" s="256"/>
      <c r="N9" s="256"/>
      <c r="O9" s="257"/>
      <c r="P9" s="258"/>
      <c r="Q9" s="258">
        <v>0</v>
      </c>
      <c r="R9" s="258">
        <v>0</v>
      </c>
      <c r="S9" s="278">
        <f>Q9+R9</f>
        <v>0</v>
      </c>
      <c r="T9" s="252">
        <v>3</v>
      </c>
      <c r="U9" s="258">
        <v>791.62</v>
      </c>
      <c r="V9" s="252">
        <v>1</v>
      </c>
      <c r="W9" s="258">
        <v>263.87</v>
      </c>
      <c r="X9" s="252">
        <v>0</v>
      </c>
      <c r="Y9" s="278">
        <f>(T9*U9)+(V9*W9)</f>
        <v>2638.73</v>
      </c>
      <c r="Z9" s="278">
        <f>S9+Y9</f>
        <v>2638.73</v>
      </c>
      <c r="AA9" s="295"/>
      <c r="AB9" s="5"/>
      <c r="AC9" s="5"/>
    </row>
    <row r="10" spans="1:31" ht="71.25" x14ac:dyDescent="0.2">
      <c r="A10" s="273" t="s">
        <v>329</v>
      </c>
      <c r="B10" s="273" t="s">
        <v>329</v>
      </c>
      <c r="C10" s="296" t="s">
        <v>637</v>
      </c>
      <c r="D10" s="252" t="s">
        <v>561</v>
      </c>
      <c r="E10" s="252" t="s">
        <v>638</v>
      </c>
      <c r="F10" s="252" t="s">
        <v>639</v>
      </c>
      <c r="G10" s="293"/>
      <c r="H10" s="252"/>
      <c r="I10" s="252" t="s">
        <v>78</v>
      </c>
      <c r="J10" s="338" t="s">
        <v>79</v>
      </c>
      <c r="K10" s="248" t="s">
        <v>78</v>
      </c>
      <c r="L10" s="339" t="s">
        <v>640</v>
      </c>
      <c r="M10" s="307"/>
      <c r="N10" s="305"/>
      <c r="O10" s="257"/>
      <c r="P10" s="258"/>
      <c r="Q10" s="258">
        <v>0</v>
      </c>
      <c r="R10" s="258">
        <v>0</v>
      </c>
      <c r="S10" s="278">
        <f>Q10+R10</f>
        <v>0</v>
      </c>
      <c r="T10" s="252">
        <v>3</v>
      </c>
      <c r="U10" s="258">
        <v>527.75</v>
      </c>
      <c r="V10" s="252">
        <v>1</v>
      </c>
      <c r="W10" s="258">
        <v>263.87</v>
      </c>
      <c r="X10" s="252">
        <v>0</v>
      </c>
      <c r="Y10" s="278">
        <f>(T10*U10)+(V10*W10)</f>
        <v>1847.12</v>
      </c>
      <c r="Z10" s="278">
        <f>S10+Y10</f>
        <v>1847.12</v>
      </c>
      <c r="AA10" s="295"/>
      <c r="AB10" s="13"/>
      <c r="AC10" s="13"/>
    </row>
    <row r="11" spans="1:31" ht="57" x14ac:dyDescent="0.2">
      <c r="A11" s="273" t="s">
        <v>329</v>
      </c>
      <c r="B11" s="273" t="s">
        <v>329</v>
      </c>
      <c r="C11" s="340" t="s">
        <v>637</v>
      </c>
      <c r="D11" s="252" t="s">
        <v>561</v>
      </c>
      <c r="E11" s="252" t="s">
        <v>638</v>
      </c>
      <c r="F11" s="188" t="s">
        <v>641</v>
      </c>
      <c r="G11" s="293"/>
      <c r="H11" s="252"/>
      <c r="I11" s="252" t="s">
        <v>78</v>
      </c>
      <c r="J11" s="289" t="s">
        <v>79</v>
      </c>
      <c r="K11" s="341" t="s">
        <v>78</v>
      </c>
      <c r="L11" s="292" t="s">
        <v>642</v>
      </c>
      <c r="M11" s="342"/>
      <c r="N11" s="256"/>
      <c r="O11" s="257"/>
      <c r="P11" s="258"/>
      <c r="Q11" s="258">
        <v>0</v>
      </c>
      <c r="R11" s="258">
        <v>0</v>
      </c>
      <c r="S11" s="278">
        <f t="shared" ref="S11" si="0">Q11+R11</f>
        <v>0</v>
      </c>
      <c r="T11" s="252">
        <v>1</v>
      </c>
      <c r="U11" s="258">
        <v>527.75</v>
      </c>
      <c r="V11" s="252">
        <v>1</v>
      </c>
      <c r="W11" s="258">
        <v>263.87</v>
      </c>
      <c r="X11" s="252">
        <v>0</v>
      </c>
      <c r="Y11" s="278">
        <f t="shared" ref="Y11" si="1">(T11*U11)+(V11*W11)</f>
        <v>791.62</v>
      </c>
      <c r="Z11" s="278">
        <f t="shared" ref="Z11" si="2">S11+Y11</f>
        <v>791.62</v>
      </c>
      <c r="AA11" s="295"/>
      <c r="AB11" s="13"/>
      <c r="AC11" s="13"/>
    </row>
    <row r="12" spans="1:31" ht="57" x14ac:dyDescent="0.2">
      <c r="A12" s="273" t="s">
        <v>329</v>
      </c>
      <c r="B12" s="273" t="s">
        <v>329</v>
      </c>
      <c r="C12" s="343" t="s">
        <v>643</v>
      </c>
      <c r="D12" s="290" t="s">
        <v>644</v>
      </c>
      <c r="E12" s="188" t="s">
        <v>645</v>
      </c>
      <c r="F12" s="250" t="s">
        <v>646</v>
      </c>
      <c r="G12" s="344"/>
      <c r="H12" s="252"/>
      <c r="I12" s="252" t="s">
        <v>78</v>
      </c>
      <c r="J12" s="338" t="s">
        <v>79</v>
      </c>
      <c r="K12" s="248" t="s">
        <v>78</v>
      </c>
      <c r="L12" s="345" t="s">
        <v>319</v>
      </c>
      <c r="M12" s="256"/>
      <c r="N12" s="256"/>
      <c r="O12" s="257"/>
      <c r="P12" s="258"/>
      <c r="Q12" s="258">
        <v>0</v>
      </c>
      <c r="R12" s="258">
        <v>0</v>
      </c>
      <c r="S12" s="278">
        <f>Q12+R12</f>
        <v>0</v>
      </c>
      <c r="T12" s="252">
        <v>0</v>
      </c>
      <c r="U12" s="258">
        <v>0</v>
      </c>
      <c r="V12" s="252">
        <v>1</v>
      </c>
      <c r="W12" s="258">
        <v>17.52</v>
      </c>
      <c r="X12" s="252">
        <v>0</v>
      </c>
      <c r="Y12" s="278">
        <f>(T12*U12)+(V12*W12)</f>
        <v>17.52</v>
      </c>
      <c r="Z12" s="278">
        <f>S12+Y12</f>
        <v>17.52</v>
      </c>
      <c r="AA12" s="295"/>
      <c r="AB12" s="13"/>
      <c r="AC12" s="13"/>
    </row>
    <row r="13" spans="1:31" ht="42.75" x14ac:dyDescent="0.2">
      <c r="A13" s="252" t="s">
        <v>329</v>
      </c>
      <c r="B13" s="252" t="s">
        <v>691</v>
      </c>
      <c r="C13" s="291" t="s">
        <v>692</v>
      </c>
      <c r="D13" s="252" t="s">
        <v>693</v>
      </c>
      <c r="E13" s="252" t="s">
        <v>723</v>
      </c>
      <c r="F13" s="252" t="s">
        <v>724</v>
      </c>
      <c r="G13" s="293"/>
      <c r="H13" s="252" t="s">
        <v>696</v>
      </c>
      <c r="I13" s="252" t="s">
        <v>78</v>
      </c>
      <c r="J13" s="289" t="s">
        <v>79</v>
      </c>
      <c r="K13" s="252" t="s">
        <v>592</v>
      </c>
      <c r="L13" s="255" t="s">
        <v>725</v>
      </c>
      <c r="M13" s="256"/>
      <c r="N13" s="256"/>
      <c r="O13" s="257"/>
      <c r="P13" s="258"/>
      <c r="Q13" s="258">
        <v>0</v>
      </c>
      <c r="R13" s="258">
        <v>0</v>
      </c>
      <c r="S13" s="278">
        <v>0</v>
      </c>
      <c r="T13" s="252">
        <v>3</v>
      </c>
      <c r="U13" s="258">
        <v>175.44</v>
      </c>
      <c r="V13" s="252">
        <v>1</v>
      </c>
      <c r="W13" s="258">
        <v>52.64</v>
      </c>
      <c r="X13" s="294">
        <v>578.96</v>
      </c>
      <c r="Y13" s="278">
        <f>X13</f>
        <v>578.96</v>
      </c>
      <c r="Z13" s="278"/>
      <c r="AA13" s="295"/>
      <c r="AB13" s="13"/>
      <c r="AC13" s="13"/>
    </row>
    <row r="14" spans="1:31" ht="57" x14ac:dyDescent="0.2">
      <c r="A14" s="252" t="s">
        <v>329</v>
      </c>
      <c r="B14" s="252" t="s">
        <v>691</v>
      </c>
      <c r="C14" s="296" t="s">
        <v>726</v>
      </c>
      <c r="D14" s="252" t="s">
        <v>700</v>
      </c>
      <c r="E14" s="252" t="s">
        <v>727</v>
      </c>
      <c r="F14" s="252" t="s">
        <v>724</v>
      </c>
      <c r="G14" s="293"/>
      <c r="H14" s="252" t="s">
        <v>696</v>
      </c>
      <c r="I14" s="252" t="s">
        <v>78</v>
      </c>
      <c r="J14" s="289" t="s">
        <v>79</v>
      </c>
      <c r="K14" s="252" t="s">
        <v>592</v>
      </c>
      <c r="L14" s="255" t="s">
        <v>725</v>
      </c>
      <c r="M14" s="256"/>
      <c r="N14" s="256"/>
      <c r="O14" s="257"/>
      <c r="P14" s="258"/>
      <c r="Q14" s="258">
        <v>0</v>
      </c>
      <c r="R14" s="258">
        <v>0</v>
      </c>
      <c r="S14" s="278">
        <v>0</v>
      </c>
      <c r="T14" s="252">
        <v>3</v>
      </c>
      <c r="U14" s="258">
        <v>237.56</v>
      </c>
      <c r="V14" s="252">
        <v>0</v>
      </c>
      <c r="W14" s="258">
        <v>0</v>
      </c>
      <c r="X14" s="294">
        <v>712.68</v>
      </c>
      <c r="Y14" s="278">
        <f>X14</f>
        <v>712.68</v>
      </c>
      <c r="Z14" s="278"/>
      <c r="AA14" s="295"/>
      <c r="AB14" s="13"/>
      <c r="AC14" s="13"/>
    </row>
    <row r="15" spans="1:31" ht="42.75" x14ac:dyDescent="0.2">
      <c r="A15" s="252" t="s">
        <v>329</v>
      </c>
      <c r="B15" s="252" t="s">
        <v>691</v>
      </c>
      <c r="C15" s="296" t="s">
        <v>714</v>
      </c>
      <c r="D15" s="252" t="s">
        <v>728</v>
      </c>
      <c r="E15" s="252" t="s">
        <v>715</v>
      </c>
      <c r="F15" s="252" t="s">
        <v>724</v>
      </c>
      <c r="G15" s="293"/>
      <c r="H15" s="252" t="s">
        <v>696</v>
      </c>
      <c r="I15" s="252" t="s">
        <v>78</v>
      </c>
      <c r="J15" s="289" t="s">
        <v>79</v>
      </c>
      <c r="K15" s="252" t="s">
        <v>592</v>
      </c>
      <c r="L15" s="255" t="s">
        <v>725</v>
      </c>
      <c r="M15" s="256"/>
      <c r="N15" s="256"/>
      <c r="O15" s="257"/>
      <c r="P15" s="258"/>
      <c r="Q15" s="258">
        <v>0</v>
      </c>
      <c r="R15" s="258">
        <v>0</v>
      </c>
      <c r="S15" s="278">
        <v>0</v>
      </c>
      <c r="T15" s="252">
        <v>3</v>
      </c>
      <c r="U15" s="258">
        <v>175.44</v>
      </c>
      <c r="V15" s="252">
        <v>1</v>
      </c>
      <c r="W15" s="258">
        <v>52.64</v>
      </c>
      <c r="X15" s="294">
        <v>578.96</v>
      </c>
      <c r="Y15" s="278">
        <f>X15</f>
        <v>578.96</v>
      </c>
      <c r="Z15" s="278"/>
      <c r="AA15" s="295"/>
      <c r="AB15" s="13"/>
      <c r="AC15" s="13"/>
      <c r="AD15" s="13"/>
      <c r="AE15" s="13"/>
    </row>
    <row r="16" spans="1:31" ht="57" x14ac:dyDescent="0.2">
      <c r="A16" s="252" t="s">
        <v>329</v>
      </c>
      <c r="B16" s="252" t="s">
        <v>691</v>
      </c>
      <c r="C16" s="296" t="s">
        <v>729</v>
      </c>
      <c r="D16" s="252" t="s">
        <v>730</v>
      </c>
      <c r="E16" s="252" t="s">
        <v>731</v>
      </c>
      <c r="F16" s="188" t="s">
        <v>732</v>
      </c>
      <c r="G16" s="293"/>
      <c r="H16" s="252" t="s">
        <v>733</v>
      </c>
      <c r="I16" s="252" t="s">
        <v>78</v>
      </c>
      <c r="J16" s="289" t="s">
        <v>79</v>
      </c>
      <c r="K16" s="252" t="s">
        <v>734</v>
      </c>
      <c r="L16" s="255" t="s">
        <v>735</v>
      </c>
      <c r="M16" s="256"/>
      <c r="N16" s="256"/>
      <c r="O16" s="257"/>
      <c r="P16" s="258"/>
      <c r="Q16" s="258">
        <v>0</v>
      </c>
      <c r="R16" s="258">
        <v>0</v>
      </c>
      <c r="S16" s="278">
        <v>0</v>
      </c>
      <c r="T16" s="252">
        <v>6</v>
      </c>
      <c r="U16" s="258">
        <v>1590.56</v>
      </c>
      <c r="V16" s="252">
        <v>0</v>
      </c>
      <c r="W16" s="258">
        <v>0</v>
      </c>
      <c r="X16" s="294">
        <v>9543.36</v>
      </c>
      <c r="Y16" s="278">
        <f>X16</f>
        <v>9543.36</v>
      </c>
      <c r="Z16" s="278"/>
      <c r="AA16" s="295"/>
      <c r="AB16" s="13"/>
      <c r="AC16" s="13"/>
    </row>
    <row r="17" spans="1:29" ht="28.5" x14ac:dyDescent="0.2">
      <c r="A17" s="273" t="s">
        <v>329</v>
      </c>
      <c r="B17" s="297" t="s">
        <v>330</v>
      </c>
      <c r="C17" s="346" t="s">
        <v>240</v>
      </c>
      <c r="D17" s="281" t="s">
        <v>241</v>
      </c>
      <c r="E17" s="347" t="s">
        <v>76</v>
      </c>
      <c r="F17" s="348" t="s">
        <v>331</v>
      </c>
      <c r="G17" s="293"/>
      <c r="H17" s="252"/>
      <c r="I17" s="252" t="s">
        <v>78</v>
      </c>
      <c r="J17" s="289" t="s">
        <v>79</v>
      </c>
      <c r="K17" s="252" t="s">
        <v>78</v>
      </c>
      <c r="L17" s="255" t="s">
        <v>219</v>
      </c>
      <c r="M17" s="349">
        <v>45190</v>
      </c>
      <c r="N17" s="349">
        <v>45190</v>
      </c>
      <c r="O17" s="350"/>
      <c r="P17" s="351"/>
      <c r="Q17" s="258">
        <v>0</v>
      </c>
      <c r="R17" s="258">
        <v>0</v>
      </c>
      <c r="S17" s="278">
        <f t="shared" ref="S17:S18" si="3">Q17+R17</f>
        <v>0</v>
      </c>
      <c r="T17" s="252">
        <v>0</v>
      </c>
      <c r="U17" s="258">
        <v>0</v>
      </c>
      <c r="V17" s="252">
        <v>1</v>
      </c>
      <c r="W17" s="258">
        <v>263.87</v>
      </c>
      <c r="X17" s="252">
        <v>0.5</v>
      </c>
      <c r="Y17" s="278">
        <f t="shared" ref="Y17:Y18" si="4">(T17*U17)+(V17*W17)</f>
        <v>263.87</v>
      </c>
      <c r="Z17" s="278">
        <f t="shared" ref="Z17:Z18" si="5">S17+Y17</f>
        <v>263.87</v>
      </c>
      <c r="AA17" s="281" t="s">
        <v>81</v>
      </c>
      <c r="AB17" s="13"/>
      <c r="AC17" s="13"/>
    </row>
    <row r="18" spans="1:29" ht="28.5" x14ac:dyDescent="0.2">
      <c r="A18" s="273" t="s">
        <v>329</v>
      </c>
      <c r="B18" s="297" t="s">
        <v>330</v>
      </c>
      <c r="C18" s="352" t="s">
        <v>238</v>
      </c>
      <c r="D18" s="353" t="s">
        <v>239</v>
      </c>
      <c r="E18" s="354" t="s">
        <v>76</v>
      </c>
      <c r="F18" s="355" t="s">
        <v>331</v>
      </c>
      <c r="G18" s="356"/>
      <c r="H18" s="300"/>
      <c r="I18" s="300" t="s">
        <v>78</v>
      </c>
      <c r="J18" s="301" t="s">
        <v>79</v>
      </c>
      <c r="K18" s="300" t="s">
        <v>78</v>
      </c>
      <c r="L18" s="302" t="s">
        <v>219</v>
      </c>
      <c r="M18" s="357">
        <v>45190</v>
      </c>
      <c r="N18" s="357">
        <v>45190</v>
      </c>
      <c r="O18" s="358"/>
      <c r="P18" s="359"/>
      <c r="Q18" s="360">
        <v>0</v>
      </c>
      <c r="R18" s="360">
        <v>0</v>
      </c>
      <c r="S18" s="361">
        <f t="shared" si="3"/>
        <v>0</v>
      </c>
      <c r="T18" s="300">
        <v>0</v>
      </c>
      <c r="U18" s="360">
        <v>0</v>
      </c>
      <c r="V18" s="300">
        <v>1</v>
      </c>
      <c r="W18" s="360">
        <v>263.87</v>
      </c>
      <c r="X18" s="300">
        <v>0.5</v>
      </c>
      <c r="Y18" s="361">
        <f t="shared" si="4"/>
        <v>263.87</v>
      </c>
      <c r="Z18" s="361">
        <f t="shared" si="5"/>
        <v>263.87</v>
      </c>
      <c r="AA18" s="300" t="s">
        <v>81</v>
      </c>
      <c r="AB18" s="13"/>
      <c r="AC18" s="13"/>
    </row>
    <row r="19" spans="1:29" ht="28.5" x14ac:dyDescent="0.2">
      <c r="A19" s="273" t="s">
        <v>329</v>
      </c>
      <c r="B19" s="297" t="s">
        <v>330</v>
      </c>
      <c r="C19" s="362" t="s">
        <v>305</v>
      </c>
      <c r="D19" s="248" t="s">
        <v>306</v>
      </c>
      <c r="E19" s="248" t="s">
        <v>76</v>
      </c>
      <c r="F19" s="348" t="s">
        <v>331</v>
      </c>
      <c r="G19" s="261"/>
      <c r="H19" s="248"/>
      <c r="I19" s="248" t="s">
        <v>78</v>
      </c>
      <c r="J19" s="250" t="s">
        <v>79</v>
      </c>
      <c r="K19" s="248" t="s">
        <v>78</v>
      </c>
      <c r="L19" s="275" t="s">
        <v>272</v>
      </c>
      <c r="M19" s="363">
        <v>45090</v>
      </c>
      <c r="N19" s="363">
        <v>45091</v>
      </c>
      <c r="O19" s="364"/>
      <c r="P19" s="365"/>
      <c r="Q19" s="366">
        <v>0</v>
      </c>
      <c r="R19" s="366">
        <v>0</v>
      </c>
      <c r="S19" s="367">
        <f t="shared" ref="S19" si="6">Q19+R19</f>
        <v>0</v>
      </c>
      <c r="T19" s="248">
        <v>1</v>
      </c>
      <c r="U19" s="366">
        <v>527.75</v>
      </c>
      <c r="V19" s="248">
        <v>1</v>
      </c>
      <c r="W19" s="366">
        <v>0</v>
      </c>
      <c r="X19" s="248">
        <v>1.5</v>
      </c>
      <c r="Y19" s="367">
        <f t="shared" ref="Y19" si="7">(T19*U19)+(V19*W19)</f>
        <v>527.75</v>
      </c>
      <c r="Z19" s="367">
        <f t="shared" ref="Z19" si="8">S19+Y19</f>
        <v>527.75</v>
      </c>
      <c r="AA19" s="248" t="s">
        <v>81</v>
      </c>
      <c r="AB19" s="13"/>
      <c r="AC19" s="13"/>
    </row>
    <row r="20" spans="1:29" ht="28.5" x14ac:dyDescent="0.2">
      <c r="A20" s="273" t="s">
        <v>329</v>
      </c>
      <c r="B20" s="297" t="s">
        <v>330</v>
      </c>
      <c r="C20" s="368" t="s">
        <v>195</v>
      </c>
      <c r="D20" s="369" t="s">
        <v>75</v>
      </c>
      <c r="E20" s="354" t="s">
        <v>76</v>
      </c>
      <c r="F20" s="370" t="s">
        <v>331</v>
      </c>
      <c r="G20" s="371"/>
      <c r="H20" s="341"/>
      <c r="I20" s="341" t="s">
        <v>78</v>
      </c>
      <c r="J20" s="372" t="s">
        <v>79</v>
      </c>
      <c r="K20" s="341" t="s">
        <v>78</v>
      </c>
      <c r="L20" s="373" t="s">
        <v>356</v>
      </c>
      <c r="M20" s="374">
        <v>45134</v>
      </c>
      <c r="N20" s="374">
        <v>45134</v>
      </c>
      <c r="O20" s="375"/>
      <c r="P20" s="376"/>
      <c r="Q20" s="377">
        <v>0</v>
      </c>
      <c r="R20" s="377">
        <v>0</v>
      </c>
      <c r="S20" s="378">
        <f t="shared" ref="S20" si="9">Q20+R20</f>
        <v>0</v>
      </c>
      <c r="T20" s="341">
        <v>0</v>
      </c>
      <c r="U20" s="377">
        <v>0</v>
      </c>
      <c r="V20" s="341">
        <v>1</v>
      </c>
      <c r="W20" s="377">
        <v>263.87</v>
      </c>
      <c r="X20" s="341">
        <v>0.5</v>
      </c>
      <c r="Y20" s="378">
        <f t="shared" ref="Y20" si="10">(T20*U20)+(V20*W20)</f>
        <v>263.87</v>
      </c>
      <c r="Z20" s="378">
        <f t="shared" ref="Z20" si="11">S20+Y20</f>
        <v>263.87</v>
      </c>
      <c r="AA20" s="341" t="s">
        <v>81</v>
      </c>
      <c r="AB20" s="13"/>
      <c r="AC20" s="13"/>
    </row>
    <row r="21" spans="1:29" ht="42.75" x14ac:dyDescent="0.2">
      <c r="A21" s="273" t="s">
        <v>329</v>
      </c>
      <c r="B21" s="297" t="s">
        <v>330</v>
      </c>
      <c r="C21" s="346" t="s">
        <v>135</v>
      </c>
      <c r="D21" s="379" t="s">
        <v>136</v>
      </c>
      <c r="E21" s="248" t="s">
        <v>76</v>
      </c>
      <c r="F21" s="348" t="s">
        <v>331</v>
      </c>
      <c r="G21" s="261"/>
      <c r="H21" s="248"/>
      <c r="I21" s="248" t="s">
        <v>78</v>
      </c>
      <c r="J21" s="250" t="s">
        <v>79</v>
      </c>
      <c r="K21" s="248" t="s">
        <v>78</v>
      </c>
      <c r="L21" s="275" t="s">
        <v>357</v>
      </c>
      <c r="M21" s="363">
        <v>45124</v>
      </c>
      <c r="N21" s="363">
        <v>45127</v>
      </c>
      <c r="O21" s="364"/>
      <c r="P21" s="365"/>
      <c r="Q21" s="366">
        <v>0</v>
      </c>
      <c r="R21" s="366">
        <v>0</v>
      </c>
      <c r="S21" s="367">
        <f t="shared" ref="S21:S30" si="12">Q21+R21</f>
        <v>0</v>
      </c>
      <c r="T21" s="248">
        <v>3</v>
      </c>
      <c r="U21" s="366">
        <v>527.75</v>
      </c>
      <c r="V21" s="248">
        <v>1</v>
      </c>
      <c r="W21" s="366">
        <v>263.87</v>
      </c>
      <c r="X21" s="248">
        <v>3.5</v>
      </c>
      <c r="Y21" s="367">
        <f t="shared" ref="Y21:Y30" si="13">(T21*U21)+(V21*W21)</f>
        <v>1847.12</v>
      </c>
      <c r="Z21" s="367">
        <f t="shared" ref="Z21:Z30" si="14">S21+Y21</f>
        <v>1847.12</v>
      </c>
      <c r="AA21" s="248" t="s">
        <v>81</v>
      </c>
      <c r="AB21" s="13"/>
      <c r="AC21" s="13"/>
    </row>
    <row r="22" spans="1:29" ht="28.5" x14ac:dyDescent="0.2">
      <c r="A22" s="273" t="s">
        <v>329</v>
      </c>
      <c r="B22" s="297" t="s">
        <v>330</v>
      </c>
      <c r="C22" s="346" t="s">
        <v>118</v>
      </c>
      <c r="D22" s="379" t="s">
        <v>119</v>
      </c>
      <c r="E22" s="248" t="s">
        <v>76</v>
      </c>
      <c r="F22" s="348" t="s">
        <v>331</v>
      </c>
      <c r="G22" s="261"/>
      <c r="H22" s="248"/>
      <c r="I22" s="248" t="s">
        <v>78</v>
      </c>
      <c r="J22" s="250" t="s">
        <v>79</v>
      </c>
      <c r="K22" s="248" t="s">
        <v>78</v>
      </c>
      <c r="L22" s="275" t="s">
        <v>358</v>
      </c>
      <c r="M22" s="363">
        <v>45125</v>
      </c>
      <c r="N22" s="363">
        <v>45127</v>
      </c>
      <c r="O22" s="364"/>
      <c r="P22" s="365"/>
      <c r="Q22" s="366">
        <v>0</v>
      </c>
      <c r="R22" s="366">
        <v>0</v>
      </c>
      <c r="S22" s="367">
        <f t="shared" si="12"/>
        <v>0</v>
      </c>
      <c r="T22" s="248">
        <v>2</v>
      </c>
      <c r="U22" s="366">
        <v>527.75</v>
      </c>
      <c r="V22" s="248">
        <v>1</v>
      </c>
      <c r="W22" s="366">
        <v>263.87</v>
      </c>
      <c r="X22" s="248">
        <v>2.5</v>
      </c>
      <c r="Y22" s="367">
        <f t="shared" si="13"/>
        <v>1319.37</v>
      </c>
      <c r="Z22" s="367">
        <f t="shared" si="14"/>
        <v>1319.37</v>
      </c>
      <c r="AA22" s="248" t="s">
        <v>81</v>
      </c>
      <c r="AB22" s="13"/>
      <c r="AC22" s="13"/>
    </row>
    <row r="23" spans="1:29" ht="28.5" x14ac:dyDescent="0.2">
      <c r="A23" s="273" t="s">
        <v>329</v>
      </c>
      <c r="B23" s="297" t="s">
        <v>330</v>
      </c>
      <c r="C23" s="346" t="s">
        <v>217</v>
      </c>
      <c r="D23" s="379" t="s">
        <v>218</v>
      </c>
      <c r="E23" s="248" t="s">
        <v>76</v>
      </c>
      <c r="F23" s="348" t="s">
        <v>331</v>
      </c>
      <c r="G23" s="261"/>
      <c r="H23" s="248"/>
      <c r="I23" s="248" t="s">
        <v>78</v>
      </c>
      <c r="J23" s="250" t="s">
        <v>79</v>
      </c>
      <c r="K23" s="248" t="s">
        <v>78</v>
      </c>
      <c r="L23" s="275" t="s">
        <v>359</v>
      </c>
      <c r="M23" s="363">
        <v>45124</v>
      </c>
      <c r="N23" s="363">
        <v>45127</v>
      </c>
      <c r="O23" s="364"/>
      <c r="P23" s="365"/>
      <c r="Q23" s="366">
        <v>0</v>
      </c>
      <c r="R23" s="366">
        <v>0</v>
      </c>
      <c r="S23" s="367">
        <f t="shared" si="12"/>
        <v>0</v>
      </c>
      <c r="T23" s="248">
        <v>3</v>
      </c>
      <c r="U23" s="366">
        <v>527.75</v>
      </c>
      <c r="V23" s="248">
        <v>1</v>
      </c>
      <c r="W23" s="366">
        <v>263.87</v>
      </c>
      <c r="X23" s="248">
        <v>3.5</v>
      </c>
      <c r="Y23" s="367">
        <f t="shared" si="13"/>
        <v>1847.12</v>
      </c>
      <c r="Z23" s="367">
        <f t="shared" si="14"/>
        <v>1847.12</v>
      </c>
      <c r="AA23" s="248" t="s">
        <v>81</v>
      </c>
      <c r="AB23" s="13"/>
      <c r="AC23" s="13"/>
    </row>
    <row r="24" spans="1:29" ht="42.75" x14ac:dyDescent="0.2">
      <c r="A24" s="273" t="s">
        <v>329</v>
      </c>
      <c r="B24" s="297" t="s">
        <v>330</v>
      </c>
      <c r="C24" s="346" t="s">
        <v>121</v>
      </c>
      <c r="D24" s="379" t="s">
        <v>122</v>
      </c>
      <c r="E24" s="248" t="s">
        <v>76</v>
      </c>
      <c r="F24" s="348" t="s">
        <v>331</v>
      </c>
      <c r="G24" s="261"/>
      <c r="H24" s="248"/>
      <c r="I24" s="248" t="s">
        <v>78</v>
      </c>
      <c r="J24" s="250" t="s">
        <v>79</v>
      </c>
      <c r="K24" s="248" t="s">
        <v>78</v>
      </c>
      <c r="L24" s="275" t="s">
        <v>357</v>
      </c>
      <c r="M24" s="363">
        <v>45124</v>
      </c>
      <c r="N24" s="363">
        <v>45127</v>
      </c>
      <c r="O24" s="364"/>
      <c r="P24" s="365"/>
      <c r="Q24" s="366">
        <v>0</v>
      </c>
      <c r="R24" s="366">
        <v>0</v>
      </c>
      <c r="S24" s="367">
        <f t="shared" si="12"/>
        <v>0</v>
      </c>
      <c r="T24" s="248">
        <v>3</v>
      </c>
      <c r="U24" s="366">
        <v>527.75</v>
      </c>
      <c r="V24" s="248">
        <v>1</v>
      </c>
      <c r="W24" s="366">
        <v>263.87</v>
      </c>
      <c r="X24" s="248">
        <v>3.5</v>
      </c>
      <c r="Y24" s="367">
        <f t="shared" si="13"/>
        <v>1847.12</v>
      </c>
      <c r="Z24" s="367">
        <f t="shared" si="14"/>
        <v>1847.12</v>
      </c>
      <c r="AA24" s="248" t="s">
        <v>81</v>
      </c>
      <c r="AB24" s="13"/>
      <c r="AC24" s="13"/>
    </row>
    <row r="25" spans="1:29" ht="28.5" x14ac:dyDescent="0.2">
      <c r="A25" s="273" t="s">
        <v>329</v>
      </c>
      <c r="B25" s="297" t="s">
        <v>330</v>
      </c>
      <c r="C25" s="346" t="s">
        <v>127</v>
      </c>
      <c r="D25" s="379" t="s">
        <v>128</v>
      </c>
      <c r="E25" s="248" t="s">
        <v>76</v>
      </c>
      <c r="F25" s="348" t="s">
        <v>331</v>
      </c>
      <c r="G25" s="261"/>
      <c r="H25" s="248"/>
      <c r="I25" s="248" t="s">
        <v>78</v>
      </c>
      <c r="J25" s="250" t="s">
        <v>79</v>
      </c>
      <c r="K25" s="248" t="s">
        <v>78</v>
      </c>
      <c r="L25" s="275" t="s">
        <v>360</v>
      </c>
      <c r="M25" s="363">
        <v>45124</v>
      </c>
      <c r="N25" s="363">
        <v>45127</v>
      </c>
      <c r="O25" s="364"/>
      <c r="P25" s="365"/>
      <c r="Q25" s="366">
        <v>0</v>
      </c>
      <c r="R25" s="366">
        <v>0</v>
      </c>
      <c r="S25" s="367">
        <f t="shared" si="12"/>
        <v>0</v>
      </c>
      <c r="T25" s="248">
        <v>3</v>
      </c>
      <c r="U25" s="366">
        <v>527.75</v>
      </c>
      <c r="V25" s="248">
        <v>1</v>
      </c>
      <c r="W25" s="366">
        <v>263.87</v>
      </c>
      <c r="X25" s="248">
        <v>3.5</v>
      </c>
      <c r="Y25" s="367">
        <f t="shared" si="13"/>
        <v>1847.12</v>
      </c>
      <c r="Z25" s="367">
        <f t="shared" si="14"/>
        <v>1847.12</v>
      </c>
      <c r="AA25" s="248" t="s">
        <v>81</v>
      </c>
      <c r="AB25" s="13"/>
      <c r="AC25" s="13"/>
    </row>
    <row r="26" spans="1:29" ht="28.5" x14ac:dyDescent="0.2">
      <c r="A26" s="273" t="s">
        <v>329</v>
      </c>
      <c r="B26" s="297" t="s">
        <v>330</v>
      </c>
      <c r="C26" s="346" t="s">
        <v>130</v>
      </c>
      <c r="D26" s="379" t="s">
        <v>131</v>
      </c>
      <c r="E26" s="248" t="s">
        <v>76</v>
      </c>
      <c r="F26" s="348" t="s">
        <v>331</v>
      </c>
      <c r="G26" s="261"/>
      <c r="H26" s="248"/>
      <c r="I26" s="248" t="s">
        <v>78</v>
      </c>
      <c r="J26" s="250" t="s">
        <v>79</v>
      </c>
      <c r="K26" s="248" t="s">
        <v>78</v>
      </c>
      <c r="L26" s="275" t="s">
        <v>358</v>
      </c>
      <c r="M26" s="363">
        <v>45125</v>
      </c>
      <c r="N26" s="363">
        <v>45127</v>
      </c>
      <c r="O26" s="364"/>
      <c r="P26" s="365"/>
      <c r="Q26" s="366">
        <v>0</v>
      </c>
      <c r="R26" s="366">
        <v>0</v>
      </c>
      <c r="S26" s="367">
        <f t="shared" si="12"/>
        <v>0</v>
      </c>
      <c r="T26" s="248">
        <v>2</v>
      </c>
      <c r="U26" s="366">
        <v>527.75</v>
      </c>
      <c r="V26" s="248">
        <v>1</v>
      </c>
      <c r="W26" s="366">
        <v>263.87</v>
      </c>
      <c r="X26" s="248">
        <v>2.5</v>
      </c>
      <c r="Y26" s="367">
        <f t="shared" si="13"/>
        <v>1319.37</v>
      </c>
      <c r="Z26" s="367">
        <f t="shared" si="14"/>
        <v>1319.37</v>
      </c>
      <c r="AA26" s="248" t="s">
        <v>81</v>
      </c>
      <c r="AB26" s="13"/>
      <c r="AC26" s="13"/>
    </row>
    <row r="27" spans="1:29" ht="28.5" x14ac:dyDescent="0.2">
      <c r="A27" s="273" t="s">
        <v>329</v>
      </c>
      <c r="B27" s="297" t="s">
        <v>330</v>
      </c>
      <c r="C27" s="346" t="s">
        <v>228</v>
      </c>
      <c r="D27" s="379" t="s">
        <v>229</v>
      </c>
      <c r="E27" s="248" t="s">
        <v>76</v>
      </c>
      <c r="F27" s="348" t="s">
        <v>331</v>
      </c>
      <c r="G27" s="261"/>
      <c r="H27" s="248"/>
      <c r="I27" s="248" t="s">
        <v>78</v>
      </c>
      <c r="J27" s="250" t="s">
        <v>79</v>
      </c>
      <c r="K27" s="248" t="s">
        <v>78</v>
      </c>
      <c r="L27" s="275" t="s">
        <v>361</v>
      </c>
      <c r="M27" s="363">
        <v>45124</v>
      </c>
      <c r="N27" s="363">
        <v>45127</v>
      </c>
      <c r="O27" s="364"/>
      <c r="P27" s="365"/>
      <c r="Q27" s="366">
        <v>0</v>
      </c>
      <c r="R27" s="366">
        <v>0</v>
      </c>
      <c r="S27" s="367">
        <f t="shared" si="12"/>
        <v>0</v>
      </c>
      <c r="T27" s="248">
        <v>3</v>
      </c>
      <c r="U27" s="366">
        <v>527.75</v>
      </c>
      <c r="V27" s="248">
        <v>1</v>
      </c>
      <c r="W27" s="366">
        <v>263.87</v>
      </c>
      <c r="X27" s="248">
        <v>3.5</v>
      </c>
      <c r="Y27" s="367">
        <f t="shared" si="13"/>
        <v>1847.12</v>
      </c>
      <c r="Z27" s="367">
        <f t="shared" si="14"/>
        <v>1847.12</v>
      </c>
      <c r="AA27" s="248" t="s">
        <v>81</v>
      </c>
      <c r="AB27" s="13"/>
      <c r="AC27" s="13"/>
    </row>
    <row r="28" spans="1:29" ht="28.5" x14ac:dyDescent="0.2">
      <c r="A28" s="273" t="s">
        <v>329</v>
      </c>
      <c r="B28" s="297" t="s">
        <v>330</v>
      </c>
      <c r="C28" s="346" t="s">
        <v>132</v>
      </c>
      <c r="D28" s="379" t="s">
        <v>133</v>
      </c>
      <c r="E28" s="248" t="s">
        <v>76</v>
      </c>
      <c r="F28" s="348" t="s">
        <v>331</v>
      </c>
      <c r="G28" s="261"/>
      <c r="H28" s="248"/>
      <c r="I28" s="248" t="s">
        <v>78</v>
      </c>
      <c r="J28" s="250" t="s">
        <v>79</v>
      </c>
      <c r="K28" s="248" t="s">
        <v>78</v>
      </c>
      <c r="L28" s="275" t="s">
        <v>129</v>
      </c>
      <c r="M28" s="363">
        <v>45124</v>
      </c>
      <c r="N28" s="363">
        <v>45127</v>
      </c>
      <c r="O28" s="364"/>
      <c r="P28" s="365"/>
      <c r="Q28" s="366">
        <v>0</v>
      </c>
      <c r="R28" s="366">
        <v>0</v>
      </c>
      <c r="S28" s="367">
        <f t="shared" si="12"/>
        <v>0</v>
      </c>
      <c r="T28" s="248">
        <v>3</v>
      </c>
      <c r="U28" s="366">
        <v>527.75</v>
      </c>
      <c r="V28" s="248">
        <v>1</v>
      </c>
      <c r="W28" s="366">
        <v>263.87</v>
      </c>
      <c r="X28" s="248">
        <v>3.5</v>
      </c>
      <c r="Y28" s="367">
        <f t="shared" si="13"/>
        <v>1847.12</v>
      </c>
      <c r="Z28" s="367">
        <f t="shared" si="14"/>
        <v>1847.12</v>
      </c>
      <c r="AA28" s="248" t="s">
        <v>81</v>
      </c>
      <c r="AB28" s="13"/>
      <c r="AC28" s="13"/>
    </row>
    <row r="29" spans="1:29" ht="28.5" x14ac:dyDescent="0.2">
      <c r="A29" s="273" t="s">
        <v>329</v>
      </c>
      <c r="B29" s="297" t="s">
        <v>330</v>
      </c>
      <c r="C29" s="346" t="s">
        <v>134</v>
      </c>
      <c r="D29" s="379" t="s">
        <v>86</v>
      </c>
      <c r="E29" s="248" t="s">
        <v>76</v>
      </c>
      <c r="F29" s="348" t="s">
        <v>331</v>
      </c>
      <c r="G29" s="261"/>
      <c r="H29" s="248"/>
      <c r="I29" s="248" t="s">
        <v>78</v>
      </c>
      <c r="J29" s="250" t="s">
        <v>79</v>
      </c>
      <c r="K29" s="248" t="s">
        <v>78</v>
      </c>
      <c r="L29" s="275" t="s">
        <v>362</v>
      </c>
      <c r="M29" s="363">
        <v>45124</v>
      </c>
      <c r="N29" s="363">
        <v>45127</v>
      </c>
      <c r="O29" s="364"/>
      <c r="P29" s="365"/>
      <c r="Q29" s="366">
        <v>0</v>
      </c>
      <c r="R29" s="366">
        <v>0</v>
      </c>
      <c r="S29" s="367">
        <f t="shared" si="12"/>
        <v>0</v>
      </c>
      <c r="T29" s="248">
        <v>3</v>
      </c>
      <c r="U29" s="366">
        <v>527.75</v>
      </c>
      <c r="V29" s="248">
        <v>1</v>
      </c>
      <c r="W29" s="366">
        <v>263.87</v>
      </c>
      <c r="X29" s="248">
        <v>3.5</v>
      </c>
      <c r="Y29" s="367">
        <f t="shared" si="13"/>
        <v>1847.12</v>
      </c>
      <c r="Z29" s="367">
        <f t="shared" si="14"/>
        <v>1847.12</v>
      </c>
      <c r="AA29" s="248" t="s">
        <v>81</v>
      </c>
      <c r="AB29" s="13"/>
      <c r="AC29" s="13"/>
    </row>
    <row r="30" spans="1:29" ht="28.5" x14ac:dyDescent="0.2">
      <c r="A30" s="273" t="s">
        <v>329</v>
      </c>
      <c r="B30" s="297" t="s">
        <v>330</v>
      </c>
      <c r="C30" s="346" t="s">
        <v>238</v>
      </c>
      <c r="D30" s="379" t="s">
        <v>239</v>
      </c>
      <c r="E30" s="248" t="s">
        <v>76</v>
      </c>
      <c r="F30" s="348" t="s">
        <v>331</v>
      </c>
      <c r="G30" s="261"/>
      <c r="H30" s="248"/>
      <c r="I30" s="248" t="s">
        <v>78</v>
      </c>
      <c r="J30" s="250" t="s">
        <v>79</v>
      </c>
      <c r="K30" s="248" t="s">
        <v>78</v>
      </c>
      <c r="L30" s="275" t="s">
        <v>363</v>
      </c>
      <c r="M30" s="363">
        <v>45124</v>
      </c>
      <c r="N30" s="363">
        <v>45127</v>
      </c>
      <c r="O30" s="364"/>
      <c r="P30" s="365"/>
      <c r="Q30" s="366">
        <v>0</v>
      </c>
      <c r="R30" s="366">
        <v>0</v>
      </c>
      <c r="S30" s="367">
        <f t="shared" si="12"/>
        <v>0</v>
      </c>
      <c r="T30" s="248">
        <v>3</v>
      </c>
      <c r="U30" s="366">
        <v>527.75</v>
      </c>
      <c r="V30" s="248">
        <v>1</v>
      </c>
      <c r="W30" s="366">
        <v>263.87</v>
      </c>
      <c r="X30" s="248">
        <v>3.5</v>
      </c>
      <c r="Y30" s="367">
        <f t="shared" si="13"/>
        <v>1847.12</v>
      </c>
      <c r="Z30" s="367">
        <f t="shared" si="14"/>
        <v>1847.12</v>
      </c>
      <c r="AA30" s="248" t="s">
        <v>81</v>
      </c>
      <c r="AB30" s="13"/>
      <c r="AC30" s="13"/>
    </row>
    <row r="31" spans="1:29" ht="28.5" x14ac:dyDescent="0.2">
      <c r="A31" s="273" t="s">
        <v>329</v>
      </c>
      <c r="B31" s="297" t="s">
        <v>330</v>
      </c>
      <c r="C31" s="352" t="s">
        <v>240</v>
      </c>
      <c r="D31" s="380" t="s">
        <v>241</v>
      </c>
      <c r="E31" s="381" t="s">
        <v>76</v>
      </c>
      <c r="F31" s="355" t="s">
        <v>331</v>
      </c>
      <c r="G31" s="382"/>
      <c r="H31" s="248"/>
      <c r="I31" s="248" t="s">
        <v>78</v>
      </c>
      <c r="J31" s="250" t="s">
        <v>79</v>
      </c>
      <c r="K31" s="248" t="s">
        <v>78</v>
      </c>
      <c r="L31" s="275" t="s">
        <v>363</v>
      </c>
      <c r="M31" s="363">
        <v>45124</v>
      </c>
      <c r="N31" s="363">
        <v>45127</v>
      </c>
      <c r="O31" s="364"/>
      <c r="P31" s="365"/>
      <c r="Q31" s="366">
        <v>0</v>
      </c>
      <c r="R31" s="366">
        <v>0</v>
      </c>
      <c r="S31" s="367">
        <f>Q31+R31</f>
        <v>0</v>
      </c>
      <c r="T31" s="248">
        <v>3</v>
      </c>
      <c r="U31" s="366">
        <v>527.75</v>
      </c>
      <c r="V31" s="248">
        <v>1</v>
      </c>
      <c r="W31" s="366">
        <v>263.87</v>
      </c>
      <c r="X31" s="248">
        <v>3.5</v>
      </c>
      <c r="Y31" s="367">
        <f>(T31*U31)+(V31*W31)</f>
        <v>1847.12</v>
      </c>
      <c r="Z31" s="367">
        <f>S31+Y31</f>
        <v>1847.12</v>
      </c>
      <c r="AA31" s="248" t="s">
        <v>81</v>
      </c>
      <c r="AB31" s="13"/>
      <c r="AC31" s="13"/>
    </row>
    <row r="32" spans="1:29" ht="28.5" x14ac:dyDescent="0.2">
      <c r="A32" s="273" t="s">
        <v>329</v>
      </c>
      <c r="B32" s="297" t="s">
        <v>330</v>
      </c>
      <c r="C32" s="383" t="s">
        <v>165</v>
      </c>
      <c r="D32" s="348" t="s">
        <v>166</v>
      </c>
      <c r="E32" s="248" t="s">
        <v>76</v>
      </c>
      <c r="F32" s="348" t="s">
        <v>331</v>
      </c>
      <c r="G32" s="261"/>
      <c r="H32" s="248"/>
      <c r="I32" s="248" t="s">
        <v>78</v>
      </c>
      <c r="J32" s="250" t="s">
        <v>79</v>
      </c>
      <c r="K32" s="248" t="s">
        <v>78</v>
      </c>
      <c r="L32" s="275" t="s">
        <v>364</v>
      </c>
      <c r="M32" s="363">
        <v>45124</v>
      </c>
      <c r="N32" s="363">
        <v>45127</v>
      </c>
      <c r="O32" s="364"/>
      <c r="P32" s="365"/>
      <c r="Q32" s="366">
        <v>0</v>
      </c>
      <c r="R32" s="366">
        <v>0</v>
      </c>
      <c r="S32" s="367">
        <f>Q32+R32</f>
        <v>0</v>
      </c>
      <c r="T32" s="248">
        <v>3</v>
      </c>
      <c r="U32" s="366">
        <v>527.75</v>
      </c>
      <c r="V32" s="248">
        <v>1</v>
      </c>
      <c r="W32" s="366">
        <v>263.87</v>
      </c>
      <c r="X32" s="248">
        <v>3.5</v>
      </c>
      <c r="Y32" s="367">
        <f>(T32*U32)+(V32*W32)</f>
        <v>1847.12</v>
      </c>
      <c r="Z32" s="367">
        <f>S32+Y32</f>
        <v>1847.12</v>
      </c>
      <c r="AA32" s="248" t="s">
        <v>81</v>
      </c>
      <c r="AB32" s="13"/>
      <c r="AC32" s="13"/>
    </row>
    <row r="33" spans="1:29" ht="28.5" x14ac:dyDescent="0.2">
      <c r="A33" s="273" t="s">
        <v>329</v>
      </c>
      <c r="B33" s="273" t="s">
        <v>424</v>
      </c>
      <c r="C33" s="384" t="s">
        <v>385</v>
      </c>
      <c r="D33" s="273">
        <v>1878760</v>
      </c>
      <c r="E33" s="273" t="s">
        <v>386</v>
      </c>
      <c r="F33" s="273" t="s">
        <v>6</v>
      </c>
      <c r="G33" s="385" t="s">
        <v>475</v>
      </c>
      <c r="H33" s="273" t="s">
        <v>372</v>
      </c>
      <c r="I33" s="273" t="s">
        <v>78</v>
      </c>
      <c r="J33" s="386" t="s">
        <v>79</v>
      </c>
      <c r="K33" s="273" t="s">
        <v>78</v>
      </c>
      <c r="L33" s="387" t="s">
        <v>335</v>
      </c>
      <c r="M33" s="388"/>
      <c r="N33" s="388"/>
      <c r="O33" s="389"/>
      <c r="P33" s="390"/>
      <c r="Q33" s="390">
        <v>0</v>
      </c>
      <c r="R33" s="390">
        <v>0</v>
      </c>
      <c r="S33" s="391">
        <f t="shared" ref="S33:S43" si="15">Q33+R33</f>
        <v>0</v>
      </c>
      <c r="T33" s="273">
        <v>0</v>
      </c>
      <c r="U33" s="390">
        <v>0</v>
      </c>
      <c r="V33" s="273">
        <v>7</v>
      </c>
      <c r="W33" s="258">
        <v>263.87</v>
      </c>
      <c r="X33" s="392">
        <v>1847.09</v>
      </c>
      <c r="Y33" s="278">
        <f t="shared" ref="Y33:Y80" si="16">(T33*U33)+(V33*W33)</f>
        <v>1847.0900000000001</v>
      </c>
      <c r="Z33" s="278">
        <f t="shared" ref="Z33:Z80" si="17">S33+Y33</f>
        <v>1847.0900000000001</v>
      </c>
      <c r="AA33" s="248" t="s">
        <v>81</v>
      </c>
      <c r="AB33" s="13"/>
      <c r="AC33" s="13"/>
    </row>
    <row r="34" spans="1:29" ht="28.5" x14ac:dyDescent="0.2">
      <c r="A34" s="273" t="s">
        <v>329</v>
      </c>
      <c r="B34" s="273" t="s">
        <v>424</v>
      </c>
      <c r="C34" s="384" t="s">
        <v>429</v>
      </c>
      <c r="D34" s="273">
        <v>1780522</v>
      </c>
      <c r="E34" s="273" t="s">
        <v>369</v>
      </c>
      <c r="F34" s="273" t="s">
        <v>6</v>
      </c>
      <c r="G34" s="385" t="s">
        <v>475</v>
      </c>
      <c r="H34" s="273" t="s">
        <v>372</v>
      </c>
      <c r="I34" s="273" t="s">
        <v>78</v>
      </c>
      <c r="J34" s="386" t="s">
        <v>79</v>
      </c>
      <c r="K34" s="273" t="s">
        <v>78</v>
      </c>
      <c r="L34" s="387" t="s">
        <v>335</v>
      </c>
      <c r="M34" s="388"/>
      <c r="N34" s="388"/>
      <c r="O34" s="389"/>
      <c r="P34" s="390"/>
      <c r="Q34" s="390">
        <v>0</v>
      </c>
      <c r="R34" s="390">
        <v>0</v>
      </c>
      <c r="S34" s="391">
        <f t="shared" si="15"/>
        <v>0</v>
      </c>
      <c r="T34" s="273">
        <v>0</v>
      </c>
      <c r="U34" s="390">
        <v>0</v>
      </c>
      <c r="V34" s="273">
        <v>7</v>
      </c>
      <c r="W34" s="258">
        <v>263.87</v>
      </c>
      <c r="X34" s="392">
        <v>1847.09</v>
      </c>
      <c r="Y34" s="278">
        <f t="shared" si="16"/>
        <v>1847.0900000000001</v>
      </c>
      <c r="Z34" s="278">
        <f t="shared" si="17"/>
        <v>1847.0900000000001</v>
      </c>
      <c r="AA34" s="248" t="s">
        <v>81</v>
      </c>
      <c r="AB34" s="13"/>
      <c r="AC34" s="13"/>
    </row>
    <row r="35" spans="1:29" ht="28.5" x14ac:dyDescent="0.2">
      <c r="A35" s="273" t="s">
        <v>329</v>
      </c>
      <c r="B35" s="273" t="s">
        <v>424</v>
      </c>
      <c r="C35" s="384" t="s">
        <v>460</v>
      </c>
      <c r="D35" s="273">
        <v>3400794</v>
      </c>
      <c r="E35" s="273" t="s">
        <v>369</v>
      </c>
      <c r="F35" s="273" t="s">
        <v>6</v>
      </c>
      <c r="G35" s="385" t="s">
        <v>475</v>
      </c>
      <c r="H35" s="273" t="s">
        <v>372</v>
      </c>
      <c r="I35" s="273" t="s">
        <v>78</v>
      </c>
      <c r="J35" s="386" t="s">
        <v>79</v>
      </c>
      <c r="K35" s="273" t="s">
        <v>78</v>
      </c>
      <c r="L35" s="387" t="s">
        <v>335</v>
      </c>
      <c r="M35" s="388"/>
      <c r="N35" s="388"/>
      <c r="O35" s="389"/>
      <c r="P35" s="390"/>
      <c r="Q35" s="390">
        <v>0</v>
      </c>
      <c r="R35" s="390">
        <v>0</v>
      </c>
      <c r="S35" s="391">
        <f t="shared" si="15"/>
        <v>0</v>
      </c>
      <c r="T35" s="273">
        <v>0</v>
      </c>
      <c r="U35" s="390">
        <v>0</v>
      </c>
      <c r="V35" s="273">
        <v>7</v>
      </c>
      <c r="W35" s="258">
        <v>263.87</v>
      </c>
      <c r="X35" s="392">
        <v>1847.09</v>
      </c>
      <c r="Y35" s="278">
        <f t="shared" si="16"/>
        <v>1847.0900000000001</v>
      </c>
      <c r="Z35" s="278">
        <f t="shared" si="17"/>
        <v>1847.0900000000001</v>
      </c>
      <c r="AA35" s="248" t="s">
        <v>81</v>
      </c>
      <c r="AB35" s="13"/>
      <c r="AC35" s="13"/>
    </row>
    <row r="36" spans="1:29" ht="28.5" x14ac:dyDescent="0.2">
      <c r="A36" s="273" t="s">
        <v>329</v>
      </c>
      <c r="B36" s="273" t="s">
        <v>424</v>
      </c>
      <c r="C36" s="384" t="s">
        <v>488</v>
      </c>
      <c r="D36" s="273">
        <v>1780662</v>
      </c>
      <c r="E36" s="273" t="s">
        <v>369</v>
      </c>
      <c r="F36" s="273" t="s">
        <v>6</v>
      </c>
      <c r="G36" s="385" t="s">
        <v>475</v>
      </c>
      <c r="H36" s="273" t="s">
        <v>372</v>
      </c>
      <c r="I36" s="273" t="s">
        <v>78</v>
      </c>
      <c r="J36" s="386" t="s">
        <v>79</v>
      </c>
      <c r="K36" s="273" t="s">
        <v>78</v>
      </c>
      <c r="L36" s="387" t="s">
        <v>335</v>
      </c>
      <c r="M36" s="388"/>
      <c r="N36" s="388"/>
      <c r="O36" s="389"/>
      <c r="P36" s="390"/>
      <c r="Q36" s="390">
        <v>0</v>
      </c>
      <c r="R36" s="390">
        <v>0</v>
      </c>
      <c r="S36" s="391">
        <f t="shared" si="15"/>
        <v>0</v>
      </c>
      <c r="T36" s="273">
        <v>0</v>
      </c>
      <c r="U36" s="390">
        <v>0</v>
      </c>
      <c r="V36" s="273">
        <v>7</v>
      </c>
      <c r="W36" s="258">
        <v>263.87</v>
      </c>
      <c r="X36" s="392">
        <v>1847.09</v>
      </c>
      <c r="Y36" s="278">
        <f t="shared" si="16"/>
        <v>1847.0900000000001</v>
      </c>
      <c r="Z36" s="278">
        <f t="shared" si="17"/>
        <v>1847.0900000000001</v>
      </c>
      <c r="AA36" s="248" t="s">
        <v>81</v>
      </c>
      <c r="AB36" s="13"/>
      <c r="AC36" s="13"/>
    </row>
    <row r="37" spans="1:29" ht="28.5" x14ac:dyDescent="0.2">
      <c r="A37" s="273" t="s">
        <v>329</v>
      </c>
      <c r="B37" s="273" t="s">
        <v>424</v>
      </c>
      <c r="C37" s="384" t="s">
        <v>401</v>
      </c>
      <c r="D37" s="273">
        <v>1878638</v>
      </c>
      <c r="E37" s="273" t="s">
        <v>369</v>
      </c>
      <c r="F37" s="273" t="s">
        <v>6</v>
      </c>
      <c r="G37" s="385" t="s">
        <v>475</v>
      </c>
      <c r="H37" s="273" t="s">
        <v>372</v>
      </c>
      <c r="I37" s="273" t="s">
        <v>78</v>
      </c>
      <c r="J37" s="386" t="s">
        <v>79</v>
      </c>
      <c r="K37" s="273" t="s">
        <v>78</v>
      </c>
      <c r="L37" s="387" t="s">
        <v>335</v>
      </c>
      <c r="M37" s="388"/>
      <c r="N37" s="388"/>
      <c r="O37" s="389"/>
      <c r="P37" s="390"/>
      <c r="Q37" s="390">
        <v>0</v>
      </c>
      <c r="R37" s="390">
        <v>0</v>
      </c>
      <c r="S37" s="391">
        <f t="shared" si="15"/>
        <v>0</v>
      </c>
      <c r="T37" s="273">
        <v>0</v>
      </c>
      <c r="U37" s="390">
        <v>0</v>
      </c>
      <c r="V37" s="273">
        <v>7</v>
      </c>
      <c r="W37" s="258">
        <v>263.87</v>
      </c>
      <c r="X37" s="392">
        <v>1847.09</v>
      </c>
      <c r="Y37" s="278">
        <f t="shared" si="16"/>
        <v>1847.0900000000001</v>
      </c>
      <c r="Z37" s="278">
        <f t="shared" si="17"/>
        <v>1847.0900000000001</v>
      </c>
      <c r="AA37" s="248" t="s">
        <v>81</v>
      </c>
      <c r="AB37" s="13"/>
      <c r="AC37" s="13"/>
    </row>
    <row r="38" spans="1:29" ht="28.5" x14ac:dyDescent="0.2">
      <c r="A38" s="273" t="s">
        <v>329</v>
      </c>
      <c r="B38" s="273" t="s">
        <v>424</v>
      </c>
      <c r="C38" s="384" t="s">
        <v>436</v>
      </c>
      <c r="D38" s="273">
        <v>1879600</v>
      </c>
      <c r="E38" s="273" t="s">
        <v>369</v>
      </c>
      <c r="F38" s="273" t="s">
        <v>6</v>
      </c>
      <c r="G38" s="385" t="s">
        <v>475</v>
      </c>
      <c r="H38" s="273" t="s">
        <v>372</v>
      </c>
      <c r="I38" s="273" t="s">
        <v>78</v>
      </c>
      <c r="J38" s="386" t="s">
        <v>79</v>
      </c>
      <c r="K38" s="273" t="s">
        <v>78</v>
      </c>
      <c r="L38" s="387" t="s">
        <v>335</v>
      </c>
      <c r="M38" s="388"/>
      <c r="N38" s="388"/>
      <c r="O38" s="389"/>
      <c r="P38" s="390"/>
      <c r="Q38" s="390">
        <v>0</v>
      </c>
      <c r="R38" s="390">
        <v>0</v>
      </c>
      <c r="S38" s="391">
        <f t="shared" si="15"/>
        <v>0</v>
      </c>
      <c r="T38" s="273">
        <v>0</v>
      </c>
      <c r="U38" s="390">
        <v>0</v>
      </c>
      <c r="V38" s="273">
        <v>7</v>
      </c>
      <c r="W38" s="258">
        <v>263.87</v>
      </c>
      <c r="X38" s="392">
        <v>1847.09</v>
      </c>
      <c r="Y38" s="278">
        <f t="shared" si="16"/>
        <v>1847.0900000000001</v>
      </c>
      <c r="Z38" s="278">
        <v>1847.09</v>
      </c>
      <c r="AA38" s="248" t="s">
        <v>81</v>
      </c>
      <c r="AB38" s="13"/>
      <c r="AC38" s="13"/>
    </row>
    <row r="39" spans="1:29" ht="28.5" x14ac:dyDescent="0.2">
      <c r="A39" s="273" t="s">
        <v>329</v>
      </c>
      <c r="B39" s="273" t="s">
        <v>424</v>
      </c>
      <c r="C39" s="384" t="s">
        <v>382</v>
      </c>
      <c r="D39" s="273">
        <v>1866532</v>
      </c>
      <c r="E39" s="273" t="s">
        <v>369</v>
      </c>
      <c r="F39" s="273" t="s">
        <v>6</v>
      </c>
      <c r="G39" s="385" t="s">
        <v>475</v>
      </c>
      <c r="H39" s="273" t="s">
        <v>372</v>
      </c>
      <c r="I39" s="273" t="s">
        <v>78</v>
      </c>
      <c r="J39" s="386" t="s">
        <v>79</v>
      </c>
      <c r="K39" s="273" t="s">
        <v>78</v>
      </c>
      <c r="L39" s="387" t="s">
        <v>335</v>
      </c>
      <c r="M39" s="388"/>
      <c r="N39" s="388"/>
      <c r="O39" s="389"/>
      <c r="P39" s="390"/>
      <c r="Q39" s="390">
        <v>0</v>
      </c>
      <c r="R39" s="390">
        <v>0</v>
      </c>
      <c r="S39" s="391">
        <f t="shared" si="15"/>
        <v>0</v>
      </c>
      <c r="T39" s="273">
        <v>0</v>
      </c>
      <c r="U39" s="390">
        <v>0</v>
      </c>
      <c r="V39" s="273">
        <v>9</v>
      </c>
      <c r="W39" s="258">
        <v>263.87</v>
      </c>
      <c r="X39" s="392">
        <v>2374.83</v>
      </c>
      <c r="Y39" s="278">
        <f t="shared" si="16"/>
        <v>2374.83</v>
      </c>
      <c r="Z39" s="278">
        <v>2374.83</v>
      </c>
      <c r="AA39" s="248" t="s">
        <v>81</v>
      </c>
      <c r="AB39" s="13"/>
      <c r="AC39" s="13"/>
    </row>
    <row r="40" spans="1:29" ht="28.5" x14ac:dyDescent="0.2">
      <c r="A40" s="273" t="s">
        <v>329</v>
      </c>
      <c r="B40" s="273" t="s">
        <v>424</v>
      </c>
      <c r="C40" s="384" t="s">
        <v>384</v>
      </c>
      <c r="D40" s="273">
        <v>1085590</v>
      </c>
      <c r="E40" s="273" t="s">
        <v>369</v>
      </c>
      <c r="F40" s="273" t="s">
        <v>6</v>
      </c>
      <c r="G40" s="385" t="s">
        <v>475</v>
      </c>
      <c r="H40" s="273" t="s">
        <v>372</v>
      </c>
      <c r="I40" s="273" t="s">
        <v>78</v>
      </c>
      <c r="J40" s="386" t="s">
        <v>79</v>
      </c>
      <c r="K40" s="273" t="s">
        <v>78</v>
      </c>
      <c r="L40" s="387" t="s">
        <v>335</v>
      </c>
      <c r="M40" s="388"/>
      <c r="N40" s="388"/>
      <c r="O40" s="389"/>
      <c r="P40" s="390"/>
      <c r="Q40" s="390">
        <v>0</v>
      </c>
      <c r="R40" s="390">
        <v>0</v>
      </c>
      <c r="S40" s="391">
        <f t="shared" si="15"/>
        <v>0</v>
      </c>
      <c r="T40" s="273">
        <v>0</v>
      </c>
      <c r="U40" s="390">
        <v>0</v>
      </c>
      <c r="V40" s="273">
        <v>7</v>
      </c>
      <c r="W40" s="258">
        <v>263.87</v>
      </c>
      <c r="X40" s="392">
        <v>1847.09</v>
      </c>
      <c r="Y40" s="278">
        <f t="shared" si="16"/>
        <v>1847.0900000000001</v>
      </c>
      <c r="Z40" s="278">
        <v>1847.09</v>
      </c>
      <c r="AA40" s="248" t="s">
        <v>81</v>
      </c>
      <c r="AB40" s="13"/>
      <c r="AC40" s="13"/>
    </row>
    <row r="41" spans="1:29" ht="28.5" x14ac:dyDescent="0.2">
      <c r="A41" s="273" t="s">
        <v>329</v>
      </c>
      <c r="B41" s="273" t="s">
        <v>424</v>
      </c>
      <c r="C41" s="393" t="s">
        <v>480</v>
      </c>
      <c r="D41" s="252">
        <v>1877305</v>
      </c>
      <c r="E41" s="252" t="s">
        <v>369</v>
      </c>
      <c r="F41" s="252" t="s">
        <v>6</v>
      </c>
      <c r="G41" s="293" t="s">
        <v>475</v>
      </c>
      <c r="H41" s="252" t="s">
        <v>372</v>
      </c>
      <c r="I41" s="252" t="s">
        <v>78</v>
      </c>
      <c r="J41" s="289" t="s">
        <v>79</v>
      </c>
      <c r="K41" s="252" t="s">
        <v>78</v>
      </c>
      <c r="L41" s="255" t="s">
        <v>335</v>
      </c>
      <c r="M41" s="256"/>
      <c r="N41" s="256"/>
      <c r="O41" s="257"/>
      <c r="P41" s="258"/>
      <c r="Q41" s="258">
        <v>0</v>
      </c>
      <c r="R41" s="258">
        <v>0</v>
      </c>
      <c r="S41" s="278">
        <f t="shared" si="15"/>
        <v>0</v>
      </c>
      <c r="T41" s="252">
        <v>0</v>
      </c>
      <c r="U41" s="258">
        <v>0</v>
      </c>
      <c r="V41" s="252">
        <v>7</v>
      </c>
      <c r="W41" s="258">
        <v>263.87</v>
      </c>
      <c r="X41" s="392">
        <v>1847.09</v>
      </c>
      <c r="Y41" s="278">
        <f t="shared" si="16"/>
        <v>1847.0900000000001</v>
      </c>
      <c r="Z41" s="278">
        <f t="shared" si="17"/>
        <v>1847.0900000000001</v>
      </c>
      <c r="AA41" s="248" t="s">
        <v>81</v>
      </c>
      <c r="AB41" s="13"/>
      <c r="AC41" s="13"/>
    </row>
    <row r="42" spans="1:29" ht="28.5" x14ac:dyDescent="0.2">
      <c r="A42" s="273" t="s">
        <v>329</v>
      </c>
      <c r="B42" s="273" t="s">
        <v>424</v>
      </c>
      <c r="C42" s="393" t="s">
        <v>381</v>
      </c>
      <c r="D42" s="252">
        <v>1877321</v>
      </c>
      <c r="E42" s="252" t="s">
        <v>369</v>
      </c>
      <c r="F42" s="252" t="s">
        <v>6</v>
      </c>
      <c r="G42" s="293" t="s">
        <v>475</v>
      </c>
      <c r="H42" s="252" t="s">
        <v>372</v>
      </c>
      <c r="I42" s="252" t="s">
        <v>78</v>
      </c>
      <c r="J42" s="289" t="s">
        <v>79</v>
      </c>
      <c r="K42" s="252" t="s">
        <v>78</v>
      </c>
      <c r="L42" s="255" t="s">
        <v>335</v>
      </c>
      <c r="M42" s="256"/>
      <c r="N42" s="256"/>
      <c r="O42" s="257"/>
      <c r="P42" s="258"/>
      <c r="Q42" s="258">
        <v>0</v>
      </c>
      <c r="R42" s="258">
        <v>0</v>
      </c>
      <c r="S42" s="278">
        <f t="shared" si="15"/>
        <v>0</v>
      </c>
      <c r="T42" s="252">
        <v>0</v>
      </c>
      <c r="U42" s="258">
        <v>0</v>
      </c>
      <c r="V42" s="252">
        <v>9</v>
      </c>
      <c r="W42" s="258">
        <v>263.87</v>
      </c>
      <c r="X42" s="392">
        <v>2374.83</v>
      </c>
      <c r="Y42" s="278">
        <f t="shared" si="16"/>
        <v>2374.83</v>
      </c>
      <c r="Z42" s="278">
        <f t="shared" si="17"/>
        <v>2374.83</v>
      </c>
      <c r="AA42" s="248" t="s">
        <v>81</v>
      </c>
      <c r="AB42" s="13"/>
      <c r="AC42" s="13"/>
    </row>
    <row r="43" spans="1:29" ht="28.5" x14ac:dyDescent="0.2">
      <c r="A43" s="273" t="s">
        <v>329</v>
      </c>
      <c r="B43" s="273" t="s">
        <v>424</v>
      </c>
      <c r="C43" s="393" t="s">
        <v>380</v>
      </c>
      <c r="D43" s="252">
        <v>1711024</v>
      </c>
      <c r="E43" s="252" t="s">
        <v>369</v>
      </c>
      <c r="F43" s="252" t="s">
        <v>6</v>
      </c>
      <c r="G43" s="293" t="s">
        <v>475</v>
      </c>
      <c r="H43" s="252" t="s">
        <v>372</v>
      </c>
      <c r="I43" s="252" t="s">
        <v>78</v>
      </c>
      <c r="J43" s="289" t="s">
        <v>79</v>
      </c>
      <c r="K43" s="252" t="s">
        <v>78</v>
      </c>
      <c r="L43" s="255" t="s">
        <v>335</v>
      </c>
      <c r="M43" s="256"/>
      <c r="N43" s="256"/>
      <c r="O43" s="257"/>
      <c r="P43" s="258"/>
      <c r="Q43" s="258">
        <v>0</v>
      </c>
      <c r="R43" s="258">
        <v>0</v>
      </c>
      <c r="S43" s="278">
        <f t="shared" si="15"/>
        <v>0</v>
      </c>
      <c r="T43" s="252">
        <v>0</v>
      </c>
      <c r="U43" s="258">
        <v>0</v>
      </c>
      <c r="V43" s="252">
        <v>7</v>
      </c>
      <c r="W43" s="258">
        <v>263.87</v>
      </c>
      <c r="X43" s="392">
        <v>1847.09</v>
      </c>
      <c r="Y43" s="278">
        <f t="shared" si="16"/>
        <v>1847.0900000000001</v>
      </c>
      <c r="Z43" s="278">
        <f t="shared" si="17"/>
        <v>1847.0900000000001</v>
      </c>
      <c r="AA43" s="248" t="s">
        <v>81</v>
      </c>
      <c r="AB43" s="13"/>
      <c r="AC43" s="13"/>
    </row>
    <row r="44" spans="1:29" ht="28.5" x14ac:dyDescent="0.2">
      <c r="A44" s="273" t="s">
        <v>329</v>
      </c>
      <c r="B44" s="273" t="s">
        <v>424</v>
      </c>
      <c r="C44" s="394" t="s">
        <v>432</v>
      </c>
      <c r="D44" s="300">
        <v>1867024</v>
      </c>
      <c r="E44" s="252" t="s">
        <v>369</v>
      </c>
      <c r="F44" s="252" t="s">
        <v>6</v>
      </c>
      <c r="G44" s="293" t="s">
        <v>475</v>
      </c>
      <c r="H44" s="252" t="s">
        <v>372</v>
      </c>
      <c r="I44" s="252" t="s">
        <v>78</v>
      </c>
      <c r="J44" s="289" t="s">
        <v>79</v>
      </c>
      <c r="K44" s="252" t="s">
        <v>78</v>
      </c>
      <c r="L44" s="255" t="s">
        <v>335</v>
      </c>
      <c r="M44" s="395"/>
      <c r="N44" s="395"/>
      <c r="O44" s="396"/>
      <c r="P44" s="360"/>
      <c r="Q44" s="360">
        <v>0</v>
      </c>
      <c r="R44" s="360">
        <v>0</v>
      </c>
      <c r="S44" s="361">
        <f>-S43</f>
        <v>0</v>
      </c>
      <c r="T44" s="300">
        <v>0</v>
      </c>
      <c r="U44" s="360">
        <v>0</v>
      </c>
      <c r="V44" s="300">
        <v>7</v>
      </c>
      <c r="W44" s="258">
        <v>263.87</v>
      </c>
      <c r="X44" s="397">
        <v>1847.09</v>
      </c>
      <c r="Y44" s="278">
        <f t="shared" si="16"/>
        <v>1847.0900000000001</v>
      </c>
      <c r="Z44" s="361">
        <v>1847.09</v>
      </c>
      <c r="AA44" s="248" t="s">
        <v>81</v>
      </c>
      <c r="AB44" s="13"/>
      <c r="AC44" s="13"/>
    </row>
    <row r="45" spans="1:29" ht="28.5" x14ac:dyDescent="0.2">
      <c r="A45" s="273" t="s">
        <v>329</v>
      </c>
      <c r="B45" s="273" t="s">
        <v>424</v>
      </c>
      <c r="C45" s="398" t="s">
        <v>383</v>
      </c>
      <c r="D45" s="248">
        <v>1110659</v>
      </c>
      <c r="E45" s="252" t="s">
        <v>369</v>
      </c>
      <c r="F45" s="252" t="s">
        <v>6</v>
      </c>
      <c r="G45" s="293" t="s">
        <v>475</v>
      </c>
      <c r="H45" s="252" t="s">
        <v>372</v>
      </c>
      <c r="I45" s="252" t="s">
        <v>78</v>
      </c>
      <c r="J45" s="289" t="s">
        <v>79</v>
      </c>
      <c r="K45" s="252" t="s">
        <v>78</v>
      </c>
      <c r="L45" s="255" t="s">
        <v>335</v>
      </c>
      <c r="M45" s="276"/>
      <c r="N45" s="276"/>
      <c r="O45" s="276"/>
      <c r="P45" s="366"/>
      <c r="Q45" s="360">
        <v>0</v>
      </c>
      <c r="R45" s="360">
        <v>0</v>
      </c>
      <c r="S45" s="360">
        <v>0</v>
      </c>
      <c r="T45" s="300">
        <v>0</v>
      </c>
      <c r="U45" s="360">
        <v>0</v>
      </c>
      <c r="V45" s="248">
        <v>7</v>
      </c>
      <c r="W45" s="258">
        <v>263.87</v>
      </c>
      <c r="X45" s="399">
        <v>1847.09</v>
      </c>
      <c r="Y45" s="278">
        <f t="shared" si="16"/>
        <v>1847.0900000000001</v>
      </c>
      <c r="Z45" s="361">
        <f t="shared" si="17"/>
        <v>1847.0900000000001</v>
      </c>
      <c r="AA45" s="248" t="s">
        <v>81</v>
      </c>
      <c r="AB45" s="13"/>
      <c r="AC45" s="13"/>
    </row>
    <row r="46" spans="1:29" ht="28.5" x14ac:dyDescent="0.2">
      <c r="A46" s="273" t="s">
        <v>329</v>
      </c>
      <c r="B46" s="273" t="s">
        <v>424</v>
      </c>
      <c r="C46" s="398" t="s">
        <v>428</v>
      </c>
      <c r="D46" s="248">
        <v>1780450</v>
      </c>
      <c r="E46" s="252" t="s">
        <v>369</v>
      </c>
      <c r="F46" s="252" t="s">
        <v>6</v>
      </c>
      <c r="G46" s="293" t="s">
        <v>475</v>
      </c>
      <c r="H46" s="252" t="s">
        <v>372</v>
      </c>
      <c r="I46" s="252" t="s">
        <v>78</v>
      </c>
      <c r="J46" s="289" t="s">
        <v>79</v>
      </c>
      <c r="K46" s="252" t="s">
        <v>78</v>
      </c>
      <c r="L46" s="255" t="s">
        <v>335</v>
      </c>
      <c r="M46" s="276"/>
      <c r="N46" s="276"/>
      <c r="O46" s="276"/>
      <c r="P46" s="366"/>
      <c r="Q46" s="360">
        <v>0</v>
      </c>
      <c r="R46" s="360">
        <v>0</v>
      </c>
      <c r="S46" s="360">
        <v>0</v>
      </c>
      <c r="T46" s="300">
        <v>0</v>
      </c>
      <c r="U46" s="360">
        <v>0</v>
      </c>
      <c r="V46" s="248">
        <v>7</v>
      </c>
      <c r="W46" s="258">
        <v>263.87</v>
      </c>
      <c r="X46" s="399">
        <v>1847.09</v>
      </c>
      <c r="Y46" s="278">
        <f t="shared" si="16"/>
        <v>1847.0900000000001</v>
      </c>
      <c r="Z46" s="361">
        <f t="shared" si="17"/>
        <v>1847.0900000000001</v>
      </c>
      <c r="AA46" s="248" t="s">
        <v>81</v>
      </c>
      <c r="AB46" s="13"/>
      <c r="AC46" s="13"/>
    </row>
    <row r="47" spans="1:29" ht="28.5" x14ac:dyDescent="0.2">
      <c r="A47" s="273" t="s">
        <v>329</v>
      </c>
      <c r="B47" s="273" t="s">
        <v>424</v>
      </c>
      <c r="C47" s="400" t="s">
        <v>426</v>
      </c>
      <c r="D47" s="381">
        <v>1780395</v>
      </c>
      <c r="E47" s="300" t="s">
        <v>369</v>
      </c>
      <c r="F47" s="252" t="s">
        <v>6</v>
      </c>
      <c r="G47" s="293" t="s">
        <v>475</v>
      </c>
      <c r="H47" s="300" t="s">
        <v>372</v>
      </c>
      <c r="I47" s="300" t="s">
        <v>78</v>
      </c>
      <c r="J47" s="301" t="s">
        <v>79</v>
      </c>
      <c r="K47" s="300" t="s">
        <v>78</v>
      </c>
      <c r="L47" s="255" t="s">
        <v>335</v>
      </c>
      <c r="M47" s="401"/>
      <c r="N47" s="401"/>
      <c r="O47" s="401"/>
      <c r="P47" s="402"/>
      <c r="Q47" s="360">
        <v>0</v>
      </c>
      <c r="R47" s="360">
        <v>0</v>
      </c>
      <c r="S47" s="360">
        <v>0</v>
      </c>
      <c r="T47" s="381">
        <v>0</v>
      </c>
      <c r="U47" s="402">
        <v>0</v>
      </c>
      <c r="V47" s="381">
        <v>9</v>
      </c>
      <c r="W47" s="360">
        <v>263.87</v>
      </c>
      <c r="X47" s="399">
        <v>2374.83</v>
      </c>
      <c r="Y47" s="278">
        <f>(T47*U47)+(V47*W47)</f>
        <v>2374.83</v>
      </c>
      <c r="Z47" s="361">
        <f t="shared" si="17"/>
        <v>2374.83</v>
      </c>
      <c r="AA47" s="248" t="s">
        <v>81</v>
      </c>
      <c r="AB47" s="13"/>
      <c r="AC47" s="13"/>
    </row>
    <row r="48" spans="1:29" ht="28.5" x14ac:dyDescent="0.2">
      <c r="A48" s="273" t="s">
        <v>329</v>
      </c>
      <c r="B48" s="273" t="s">
        <v>424</v>
      </c>
      <c r="C48" s="400" t="s">
        <v>368</v>
      </c>
      <c r="D48" s="381">
        <v>1877305</v>
      </c>
      <c r="E48" s="381" t="s">
        <v>369</v>
      </c>
      <c r="F48" s="252" t="s">
        <v>6</v>
      </c>
      <c r="G48" s="293" t="s">
        <v>475</v>
      </c>
      <c r="H48" s="403" t="s">
        <v>372</v>
      </c>
      <c r="I48" s="404" t="s">
        <v>78</v>
      </c>
      <c r="J48" s="405" t="s">
        <v>79</v>
      </c>
      <c r="K48" s="381" t="s">
        <v>78</v>
      </c>
      <c r="L48" s="255" t="s">
        <v>335</v>
      </c>
      <c r="M48" s="401"/>
      <c r="N48" s="401"/>
      <c r="O48" s="401"/>
      <c r="P48" s="402"/>
      <c r="Q48" s="402">
        <v>0</v>
      </c>
      <c r="R48" s="402">
        <v>0</v>
      </c>
      <c r="S48" s="406">
        <v>0</v>
      </c>
      <c r="T48" s="381">
        <v>0</v>
      </c>
      <c r="U48" s="402">
        <v>0</v>
      </c>
      <c r="V48" s="381">
        <v>0</v>
      </c>
      <c r="W48" s="402">
        <v>263.87</v>
      </c>
      <c r="X48" s="407">
        <v>0</v>
      </c>
      <c r="Y48" s="278">
        <f t="shared" si="16"/>
        <v>0</v>
      </c>
      <c r="Z48" s="361">
        <f t="shared" si="17"/>
        <v>0</v>
      </c>
      <c r="AA48" s="248" t="s">
        <v>81</v>
      </c>
      <c r="AB48" s="13"/>
      <c r="AC48" s="13"/>
    </row>
    <row r="49" spans="1:29" ht="28.5" x14ac:dyDescent="0.2">
      <c r="A49" s="273" t="s">
        <v>329</v>
      </c>
      <c r="B49" s="273" t="s">
        <v>424</v>
      </c>
      <c r="C49" s="408" t="s">
        <v>400</v>
      </c>
      <c r="D49" s="248">
        <v>1866796</v>
      </c>
      <c r="E49" s="248" t="s">
        <v>369</v>
      </c>
      <c r="F49" s="252" t="s">
        <v>6</v>
      </c>
      <c r="G49" s="356" t="s">
        <v>475</v>
      </c>
      <c r="H49" s="381" t="s">
        <v>372</v>
      </c>
      <c r="I49" s="381" t="s">
        <v>78</v>
      </c>
      <c r="J49" s="405" t="s">
        <v>79</v>
      </c>
      <c r="K49" s="381" t="s">
        <v>78</v>
      </c>
      <c r="L49" s="409" t="s">
        <v>140</v>
      </c>
      <c r="M49" s="276"/>
      <c r="N49" s="276"/>
      <c r="O49" s="276"/>
      <c r="P49" s="366"/>
      <c r="Q49" s="402">
        <v>0</v>
      </c>
      <c r="R49" s="402">
        <v>0</v>
      </c>
      <c r="S49" s="402">
        <v>0</v>
      </c>
      <c r="T49" s="381">
        <v>0</v>
      </c>
      <c r="U49" s="402">
        <v>0</v>
      </c>
      <c r="V49" s="248">
        <v>7</v>
      </c>
      <c r="W49" s="366">
        <v>263.87</v>
      </c>
      <c r="X49" s="399">
        <v>1847.09</v>
      </c>
      <c r="Y49" s="278">
        <f t="shared" si="16"/>
        <v>1847.0900000000001</v>
      </c>
      <c r="Z49" s="361">
        <f t="shared" si="17"/>
        <v>1847.0900000000001</v>
      </c>
      <c r="AA49" s="248" t="s">
        <v>81</v>
      </c>
      <c r="AB49" s="13"/>
      <c r="AC49" s="13"/>
    </row>
    <row r="50" spans="1:29" ht="28.5" x14ac:dyDescent="0.2">
      <c r="A50" s="273" t="s">
        <v>329</v>
      </c>
      <c r="B50" s="273" t="s">
        <v>424</v>
      </c>
      <c r="C50" s="408" t="s">
        <v>438</v>
      </c>
      <c r="D50" s="248">
        <v>1878387</v>
      </c>
      <c r="E50" s="248" t="s">
        <v>369</v>
      </c>
      <c r="F50" s="252" t="s">
        <v>6</v>
      </c>
      <c r="G50" s="356" t="s">
        <v>475</v>
      </c>
      <c r="H50" s="381" t="s">
        <v>372</v>
      </c>
      <c r="I50" s="381" t="s">
        <v>78</v>
      </c>
      <c r="J50" s="405" t="s">
        <v>79</v>
      </c>
      <c r="K50" s="381" t="s">
        <v>78</v>
      </c>
      <c r="L50" s="409" t="s">
        <v>140</v>
      </c>
      <c r="M50" s="276"/>
      <c r="N50" s="276"/>
      <c r="O50" s="276"/>
      <c r="P50" s="366"/>
      <c r="Q50" s="402">
        <v>0</v>
      </c>
      <c r="R50" s="402">
        <v>0</v>
      </c>
      <c r="S50" s="402">
        <v>0</v>
      </c>
      <c r="T50" s="381">
        <v>0</v>
      </c>
      <c r="U50" s="402">
        <v>0</v>
      </c>
      <c r="V50" s="248">
        <v>7</v>
      </c>
      <c r="W50" s="366">
        <v>263.87</v>
      </c>
      <c r="X50" s="399">
        <f>(V50*W50)</f>
        <v>1847.0900000000001</v>
      </c>
      <c r="Y50" s="278">
        <f t="shared" si="16"/>
        <v>1847.0900000000001</v>
      </c>
      <c r="Z50" s="361">
        <f t="shared" si="17"/>
        <v>1847.0900000000001</v>
      </c>
      <c r="AA50" s="248" t="s">
        <v>81</v>
      </c>
      <c r="AB50" s="13"/>
      <c r="AC50" s="13"/>
    </row>
    <row r="51" spans="1:29" ht="28.5" x14ac:dyDescent="0.2">
      <c r="A51" s="273" t="s">
        <v>329</v>
      </c>
      <c r="B51" s="273" t="s">
        <v>424</v>
      </c>
      <c r="C51" s="408" t="s">
        <v>464</v>
      </c>
      <c r="D51" s="248">
        <v>1878395</v>
      </c>
      <c r="E51" s="248" t="s">
        <v>369</v>
      </c>
      <c r="F51" s="252" t="s">
        <v>6</v>
      </c>
      <c r="G51" s="356" t="s">
        <v>475</v>
      </c>
      <c r="H51" s="381" t="s">
        <v>372</v>
      </c>
      <c r="I51" s="381" t="s">
        <v>78</v>
      </c>
      <c r="J51" s="405" t="s">
        <v>79</v>
      </c>
      <c r="K51" s="381" t="s">
        <v>78</v>
      </c>
      <c r="L51" s="409" t="s">
        <v>140</v>
      </c>
      <c r="M51" s="276"/>
      <c r="N51" s="276"/>
      <c r="O51" s="276"/>
      <c r="P51" s="366"/>
      <c r="Q51" s="402">
        <v>0</v>
      </c>
      <c r="R51" s="402">
        <v>0</v>
      </c>
      <c r="S51" s="402">
        <v>0</v>
      </c>
      <c r="T51" s="381">
        <v>0</v>
      </c>
      <c r="U51" s="402">
        <v>0</v>
      </c>
      <c r="V51" s="248">
        <v>7</v>
      </c>
      <c r="W51" s="366">
        <v>263.87</v>
      </c>
      <c r="X51" s="399">
        <v>1847.09</v>
      </c>
      <c r="Y51" s="278">
        <f t="shared" si="16"/>
        <v>1847.0900000000001</v>
      </c>
      <c r="Z51" s="361">
        <f t="shared" si="17"/>
        <v>1847.0900000000001</v>
      </c>
      <c r="AA51" s="248" t="s">
        <v>81</v>
      </c>
      <c r="AB51" s="13"/>
      <c r="AC51" s="13"/>
    </row>
    <row r="52" spans="1:29" ht="28.5" x14ac:dyDescent="0.2">
      <c r="A52" s="273" t="s">
        <v>329</v>
      </c>
      <c r="B52" s="273" t="s">
        <v>424</v>
      </c>
      <c r="C52" s="408" t="s">
        <v>396</v>
      </c>
      <c r="D52" s="248">
        <v>1589474</v>
      </c>
      <c r="E52" s="248" t="s">
        <v>369</v>
      </c>
      <c r="F52" s="252" t="s">
        <v>6</v>
      </c>
      <c r="G52" s="356" t="s">
        <v>475</v>
      </c>
      <c r="H52" s="381" t="s">
        <v>372</v>
      </c>
      <c r="I52" s="381" t="s">
        <v>78</v>
      </c>
      <c r="J52" s="405" t="s">
        <v>79</v>
      </c>
      <c r="K52" s="381" t="s">
        <v>78</v>
      </c>
      <c r="L52" s="409" t="s">
        <v>140</v>
      </c>
      <c r="M52" s="276"/>
      <c r="N52" s="276"/>
      <c r="O52" s="276"/>
      <c r="P52" s="366"/>
      <c r="Q52" s="402">
        <v>0</v>
      </c>
      <c r="R52" s="402">
        <v>0</v>
      </c>
      <c r="S52" s="402">
        <v>0</v>
      </c>
      <c r="T52" s="381">
        <v>0</v>
      </c>
      <c r="U52" s="402">
        <v>0</v>
      </c>
      <c r="V52" s="248">
        <v>7</v>
      </c>
      <c r="W52" s="366">
        <v>263.87</v>
      </c>
      <c r="X52" s="399">
        <v>1847.09</v>
      </c>
      <c r="Y52" s="278">
        <f t="shared" si="16"/>
        <v>1847.0900000000001</v>
      </c>
      <c r="Z52" s="361">
        <f t="shared" si="17"/>
        <v>1847.0900000000001</v>
      </c>
      <c r="AA52" s="248" t="s">
        <v>81</v>
      </c>
      <c r="AB52" s="13"/>
      <c r="AC52" s="13"/>
    </row>
    <row r="53" spans="1:29" ht="28.5" x14ac:dyDescent="0.2">
      <c r="A53" s="273" t="s">
        <v>329</v>
      </c>
      <c r="B53" s="273" t="s">
        <v>424</v>
      </c>
      <c r="C53" s="408" t="s">
        <v>489</v>
      </c>
      <c r="D53" s="248">
        <v>1879685</v>
      </c>
      <c r="E53" s="248" t="s">
        <v>369</v>
      </c>
      <c r="F53" s="252" t="s">
        <v>6</v>
      </c>
      <c r="G53" s="356" t="s">
        <v>475</v>
      </c>
      <c r="H53" s="381" t="s">
        <v>372</v>
      </c>
      <c r="I53" s="381" t="s">
        <v>78</v>
      </c>
      <c r="J53" s="405" t="s">
        <v>79</v>
      </c>
      <c r="K53" s="381" t="s">
        <v>78</v>
      </c>
      <c r="L53" s="409" t="s">
        <v>140</v>
      </c>
      <c r="M53" s="276"/>
      <c r="N53" s="276"/>
      <c r="O53" s="276"/>
      <c r="P53" s="366"/>
      <c r="Q53" s="402">
        <v>0</v>
      </c>
      <c r="R53" s="402">
        <v>0</v>
      </c>
      <c r="S53" s="402">
        <v>0</v>
      </c>
      <c r="T53" s="381">
        <v>0</v>
      </c>
      <c r="U53" s="402">
        <v>0</v>
      </c>
      <c r="V53" s="248">
        <v>9</v>
      </c>
      <c r="W53" s="366">
        <v>263.87</v>
      </c>
      <c r="X53" s="399">
        <v>2374.83</v>
      </c>
      <c r="Y53" s="278">
        <f t="shared" si="16"/>
        <v>2374.83</v>
      </c>
      <c r="Z53" s="361">
        <f t="shared" si="17"/>
        <v>2374.83</v>
      </c>
      <c r="AA53" s="248" t="s">
        <v>81</v>
      </c>
      <c r="AB53" s="13"/>
      <c r="AC53" s="13"/>
    </row>
    <row r="54" spans="1:29" ht="28.5" x14ac:dyDescent="0.2">
      <c r="A54" s="273" t="s">
        <v>329</v>
      </c>
      <c r="B54" s="273" t="s">
        <v>424</v>
      </c>
      <c r="C54" s="408" t="s">
        <v>395</v>
      </c>
      <c r="D54" s="248">
        <v>1879065</v>
      </c>
      <c r="E54" s="248" t="s">
        <v>369</v>
      </c>
      <c r="F54" s="252" t="s">
        <v>6</v>
      </c>
      <c r="G54" s="356" t="s">
        <v>475</v>
      </c>
      <c r="H54" s="381" t="s">
        <v>372</v>
      </c>
      <c r="I54" s="381" t="s">
        <v>78</v>
      </c>
      <c r="J54" s="405" t="s">
        <v>79</v>
      </c>
      <c r="K54" s="381" t="s">
        <v>78</v>
      </c>
      <c r="L54" s="409" t="s">
        <v>140</v>
      </c>
      <c r="M54" s="276"/>
      <c r="N54" s="276"/>
      <c r="O54" s="276"/>
      <c r="P54" s="366"/>
      <c r="Q54" s="402">
        <v>0</v>
      </c>
      <c r="R54" s="402">
        <v>0</v>
      </c>
      <c r="S54" s="402">
        <v>0</v>
      </c>
      <c r="T54" s="381">
        <v>0</v>
      </c>
      <c r="U54" s="402">
        <v>0</v>
      </c>
      <c r="V54" s="248">
        <v>9</v>
      </c>
      <c r="W54" s="366">
        <v>263.87</v>
      </c>
      <c r="X54" s="399">
        <v>2374.83</v>
      </c>
      <c r="Y54" s="278">
        <f t="shared" si="16"/>
        <v>2374.83</v>
      </c>
      <c r="Z54" s="361">
        <f t="shared" si="17"/>
        <v>2374.83</v>
      </c>
      <c r="AA54" s="248" t="s">
        <v>81</v>
      </c>
      <c r="AB54" s="13"/>
      <c r="AC54" s="13"/>
    </row>
    <row r="55" spans="1:29" ht="28.5" x14ac:dyDescent="0.2">
      <c r="A55" s="273" t="s">
        <v>329</v>
      </c>
      <c r="B55" s="273" t="s">
        <v>424</v>
      </c>
      <c r="C55" s="408" t="s">
        <v>393</v>
      </c>
      <c r="D55" s="248">
        <v>1879200</v>
      </c>
      <c r="E55" s="248" t="s">
        <v>369</v>
      </c>
      <c r="F55" s="252" t="s">
        <v>6</v>
      </c>
      <c r="G55" s="356" t="s">
        <v>475</v>
      </c>
      <c r="H55" s="381" t="s">
        <v>372</v>
      </c>
      <c r="I55" s="381" t="s">
        <v>78</v>
      </c>
      <c r="J55" s="405" t="s">
        <v>79</v>
      </c>
      <c r="K55" s="381" t="s">
        <v>78</v>
      </c>
      <c r="L55" s="409" t="s">
        <v>140</v>
      </c>
      <c r="M55" s="276"/>
      <c r="N55" s="276"/>
      <c r="O55" s="276"/>
      <c r="P55" s="366"/>
      <c r="Q55" s="402">
        <v>0</v>
      </c>
      <c r="R55" s="402">
        <v>0</v>
      </c>
      <c r="S55" s="402">
        <v>0</v>
      </c>
      <c r="T55" s="381">
        <v>0</v>
      </c>
      <c r="U55" s="402">
        <v>0</v>
      </c>
      <c r="V55" s="248">
        <v>9</v>
      </c>
      <c r="W55" s="366">
        <v>263.87</v>
      </c>
      <c r="X55" s="399">
        <v>2374.83</v>
      </c>
      <c r="Y55" s="278">
        <f t="shared" si="16"/>
        <v>2374.83</v>
      </c>
      <c r="Z55" s="361">
        <f t="shared" si="17"/>
        <v>2374.83</v>
      </c>
      <c r="AA55" s="248" t="s">
        <v>81</v>
      </c>
      <c r="AB55" s="13"/>
      <c r="AC55" s="13"/>
    </row>
    <row r="56" spans="1:29" ht="28.5" x14ac:dyDescent="0.2">
      <c r="A56" s="273" t="s">
        <v>329</v>
      </c>
      <c r="B56" s="273" t="s">
        <v>424</v>
      </c>
      <c r="C56" s="408" t="s">
        <v>436</v>
      </c>
      <c r="D56" s="248">
        <v>1879600</v>
      </c>
      <c r="E56" s="248" t="s">
        <v>369</v>
      </c>
      <c r="F56" s="252" t="s">
        <v>6</v>
      </c>
      <c r="G56" s="356" t="s">
        <v>475</v>
      </c>
      <c r="H56" s="381" t="s">
        <v>372</v>
      </c>
      <c r="I56" s="381" t="s">
        <v>78</v>
      </c>
      <c r="J56" s="405" t="s">
        <v>79</v>
      </c>
      <c r="K56" s="381" t="s">
        <v>78</v>
      </c>
      <c r="L56" s="409" t="s">
        <v>140</v>
      </c>
      <c r="M56" s="276"/>
      <c r="N56" s="276"/>
      <c r="O56" s="276"/>
      <c r="P56" s="366"/>
      <c r="Q56" s="402">
        <v>0</v>
      </c>
      <c r="R56" s="402">
        <v>0</v>
      </c>
      <c r="S56" s="402">
        <v>0</v>
      </c>
      <c r="T56" s="381">
        <v>0</v>
      </c>
      <c r="U56" s="402">
        <v>0</v>
      </c>
      <c r="V56" s="248">
        <v>0</v>
      </c>
      <c r="W56" s="366">
        <v>263.87</v>
      </c>
      <c r="X56" s="399">
        <v>0</v>
      </c>
      <c r="Y56" s="278">
        <f t="shared" si="16"/>
        <v>0</v>
      </c>
      <c r="Z56" s="361">
        <f t="shared" si="17"/>
        <v>0</v>
      </c>
      <c r="AA56" s="248" t="s">
        <v>81</v>
      </c>
      <c r="AB56" s="13"/>
      <c r="AC56" s="13"/>
    </row>
    <row r="57" spans="1:29" ht="28.5" x14ac:dyDescent="0.2">
      <c r="A57" s="273" t="s">
        <v>329</v>
      </c>
      <c r="B57" s="273" t="s">
        <v>424</v>
      </c>
      <c r="C57" s="408" t="s">
        <v>398</v>
      </c>
      <c r="D57" s="248">
        <v>1848968</v>
      </c>
      <c r="E57" s="248" t="s">
        <v>369</v>
      </c>
      <c r="F57" s="252" t="s">
        <v>6</v>
      </c>
      <c r="G57" s="356" t="s">
        <v>475</v>
      </c>
      <c r="H57" s="381" t="s">
        <v>372</v>
      </c>
      <c r="I57" s="381" t="s">
        <v>78</v>
      </c>
      <c r="J57" s="405" t="s">
        <v>79</v>
      </c>
      <c r="K57" s="381" t="s">
        <v>78</v>
      </c>
      <c r="L57" s="409" t="s">
        <v>140</v>
      </c>
      <c r="M57" s="276"/>
      <c r="N57" s="276"/>
      <c r="O57" s="276"/>
      <c r="P57" s="366"/>
      <c r="Q57" s="402">
        <v>0</v>
      </c>
      <c r="R57" s="402">
        <v>0</v>
      </c>
      <c r="S57" s="402">
        <v>0</v>
      </c>
      <c r="T57" s="381">
        <v>0</v>
      </c>
      <c r="U57" s="402">
        <v>0</v>
      </c>
      <c r="V57" s="248">
        <v>7</v>
      </c>
      <c r="W57" s="366">
        <v>263.87</v>
      </c>
      <c r="X57" s="399">
        <v>1847.09</v>
      </c>
      <c r="Y57" s="278">
        <f t="shared" si="16"/>
        <v>1847.0900000000001</v>
      </c>
      <c r="Z57" s="361">
        <f t="shared" si="17"/>
        <v>1847.0900000000001</v>
      </c>
      <c r="AA57" s="248" t="s">
        <v>81</v>
      </c>
      <c r="AB57" s="13"/>
      <c r="AC57" s="13"/>
    </row>
    <row r="58" spans="1:29" ht="28.5" x14ac:dyDescent="0.2">
      <c r="A58" s="273" t="s">
        <v>329</v>
      </c>
      <c r="B58" s="273" t="s">
        <v>424</v>
      </c>
      <c r="C58" s="410" t="s">
        <v>474</v>
      </c>
      <c r="D58" s="381">
        <v>1719742</v>
      </c>
      <c r="E58" s="381" t="s">
        <v>369</v>
      </c>
      <c r="F58" s="252" t="s">
        <v>6</v>
      </c>
      <c r="G58" s="356" t="s">
        <v>475</v>
      </c>
      <c r="H58" s="381" t="s">
        <v>372</v>
      </c>
      <c r="I58" s="381" t="s">
        <v>78</v>
      </c>
      <c r="J58" s="405" t="s">
        <v>79</v>
      </c>
      <c r="K58" s="381" t="s">
        <v>78</v>
      </c>
      <c r="L58" s="409" t="s">
        <v>140</v>
      </c>
      <c r="M58" s="401"/>
      <c r="N58" s="401"/>
      <c r="O58" s="401"/>
      <c r="P58" s="402"/>
      <c r="Q58" s="402">
        <v>0</v>
      </c>
      <c r="R58" s="402">
        <v>0</v>
      </c>
      <c r="S58" s="402">
        <v>0</v>
      </c>
      <c r="T58" s="381">
        <v>0</v>
      </c>
      <c r="U58" s="402">
        <v>0</v>
      </c>
      <c r="V58" s="381">
        <v>7</v>
      </c>
      <c r="W58" s="402">
        <v>263.87</v>
      </c>
      <c r="X58" s="407">
        <v>1847.09</v>
      </c>
      <c r="Y58" s="278">
        <f t="shared" si="16"/>
        <v>1847.0900000000001</v>
      </c>
      <c r="Z58" s="361">
        <f t="shared" si="17"/>
        <v>1847.0900000000001</v>
      </c>
      <c r="AA58" s="248" t="s">
        <v>81</v>
      </c>
      <c r="AB58" s="13"/>
      <c r="AC58" s="13"/>
    </row>
    <row r="59" spans="1:29" ht="28.5" x14ac:dyDescent="0.2">
      <c r="A59" s="273" t="s">
        <v>329</v>
      </c>
      <c r="B59" s="273" t="s">
        <v>424</v>
      </c>
      <c r="C59" s="408" t="s">
        <v>476</v>
      </c>
      <c r="D59" s="248">
        <v>1513435</v>
      </c>
      <c r="E59" s="248" t="s">
        <v>369</v>
      </c>
      <c r="F59" s="300" t="s">
        <v>370</v>
      </c>
      <c r="G59" s="356" t="s">
        <v>475</v>
      </c>
      <c r="H59" s="248" t="s">
        <v>372</v>
      </c>
      <c r="I59" s="248" t="s">
        <v>78</v>
      </c>
      <c r="J59" s="250" t="s">
        <v>79</v>
      </c>
      <c r="K59" s="248" t="s">
        <v>78</v>
      </c>
      <c r="L59" s="275" t="s">
        <v>140</v>
      </c>
      <c r="M59" s="276"/>
      <c r="N59" s="276"/>
      <c r="O59" s="276"/>
      <c r="P59" s="366"/>
      <c r="Q59" s="366">
        <v>0</v>
      </c>
      <c r="R59" s="366">
        <v>0</v>
      </c>
      <c r="S59" s="366">
        <v>0</v>
      </c>
      <c r="T59" s="248">
        <v>0</v>
      </c>
      <c r="U59" s="366">
        <v>0</v>
      </c>
      <c r="V59" s="248">
        <v>7</v>
      </c>
      <c r="W59" s="366">
        <v>263.87</v>
      </c>
      <c r="X59" s="399">
        <v>1847.09</v>
      </c>
      <c r="Y59" s="278">
        <f t="shared" si="16"/>
        <v>1847.0900000000001</v>
      </c>
      <c r="Z59" s="361">
        <f t="shared" si="17"/>
        <v>1847.0900000000001</v>
      </c>
      <c r="AA59" s="248" t="s">
        <v>81</v>
      </c>
      <c r="AB59" s="13"/>
      <c r="AC59" s="13"/>
    </row>
    <row r="60" spans="1:29" ht="28.5" x14ac:dyDescent="0.2">
      <c r="A60" s="273" t="s">
        <v>329</v>
      </c>
      <c r="B60" s="273" t="s">
        <v>424</v>
      </c>
      <c r="C60" s="408" t="s">
        <v>268</v>
      </c>
      <c r="D60" s="248">
        <v>1802526</v>
      </c>
      <c r="E60" s="248" t="s">
        <v>369</v>
      </c>
      <c r="F60" s="300" t="s">
        <v>370</v>
      </c>
      <c r="G60" s="356" t="s">
        <v>475</v>
      </c>
      <c r="H60" s="248" t="s">
        <v>372</v>
      </c>
      <c r="I60" s="248" t="s">
        <v>78</v>
      </c>
      <c r="J60" s="250" t="s">
        <v>79</v>
      </c>
      <c r="K60" s="248" t="s">
        <v>78</v>
      </c>
      <c r="L60" s="275" t="s">
        <v>140</v>
      </c>
      <c r="M60" s="276"/>
      <c r="N60" s="276"/>
      <c r="O60" s="276"/>
      <c r="P60" s="366"/>
      <c r="Q60" s="366">
        <v>0</v>
      </c>
      <c r="R60" s="366">
        <v>0</v>
      </c>
      <c r="S60" s="366">
        <v>0</v>
      </c>
      <c r="T60" s="248">
        <v>0</v>
      </c>
      <c r="U60" s="366">
        <v>0</v>
      </c>
      <c r="V60" s="248">
        <v>7</v>
      </c>
      <c r="W60" s="366">
        <v>263.87</v>
      </c>
      <c r="X60" s="399">
        <v>1847.09</v>
      </c>
      <c r="Y60" s="278">
        <f t="shared" si="16"/>
        <v>1847.0900000000001</v>
      </c>
      <c r="Z60" s="361">
        <f t="shared" si="17"/>
        <v>1847.0900000000001</v>
      </c>
      <c r="AA60" s="248" t="s">
        <v>81</v>
      </c>
      <c r="AB60" s="13"/>
      <c r="AC60" s="13"/>
    </row>
    <row r="61" spans="1:29" ht="28.5" x14ac:dyDescent="0.2">
      <c r="A61" s="273" t="s">
        <v>329</v>
      </c>
      <c r="B61" s="273" t="s">
        <v>424</v>
      </c>
      <c r="C61" s="408" t="s">
        <v>481</v>
      </c>
      <c r="D61" s="248">
        <v>1879596</v>
      </c>
      <c r="E61" s="248" t="s">
        <v>369</v>
      </c>
      <c r="F61" s="300" t="s">
        <v>482</v>
      </c>
      <c r="G61" s="356" t="s">
        <v>475</v>
      </c>
      <c r="H61" s="248" t="s">
        <v>372</v>
      </c>
      <c r="I61" s="248" t="s">
        <v>78</v>
      </c>
      <c r="J61" s="250" t="s">
        <v>79</v>
      </c>
      <c r="K61" s="248" t="s">
        <v>78</v>
      </c>
      <c r="L61" s="275" t="s">
        <v>140</v>
      </c>
      <c r="M61" s="276"/>
      <c r="N61" s="276"/>
      <c r="O61" s="276"/>
      <c r="P61" s="366"/>
      <c r="Q61" s="366">
        <v>0</v>
      </c>
      <c r="R61" s="366">
        <v>0</v>
      </c>
      <c r="S61" s="366">
        <v>0</v>
      </c>
      <c r="T61" s="248">
        <v>0</v>
      </c>
      <c r="U61" s="366">
        <v>0</v>
      </c>
      <c r="V61" s="248">
        <v>7</v>
      </c>
      <c r="W61" s="366">
        <v>263.87</v>
      </c>
      <c r="X61" s="399">
        <v>1847.09</v>
      </c>
      <c r="Y61" s="278">
        <f t="shared" si="16"/>
        <v>1847.0900000000001</v>
      </c>
      <c r="Z61" s="361">
        <f t="shared" si="17"/>
        <v>1847.0900000000001</v>
      </c>
      <c r="AA61" s="248" t="s">
        <v>81</v>
      </c>
      <c r="AB61" s="13"/>
      <c r="AC61" s="13"/>
    </row>
    <row r="62" spans="1:29" ht="28.5" x14ac:dyDescent="0.2">
      <c r="A62" s="273" t="s">
        <v>329</v>
      </c>
      <c r="B62" s="273" t="s">
        <v>424</v>
      </c>
      <c r="C62" s="408" t="s">
        <v>483</v>
      </c>
      <c r="D62" s="248">
        <v>1878662</v>
      </c>
      <c r="E62" s="248" t="s">
        <v>369</v>
      </c>
      <c r="F62" s="300" t="s">
        <v>370</v>
      </c>
      <c r="G62" s="356" t="s">
        <v>475</v>
      </c>
      <c r="H62" s="248" t="s">
        <v>372</v>
      </c>
      <c r="I62" s="248" t="s">
        <v>78</v>
      </c>
      <c r="J62" s="250" t="s">
        <v>79</v>
      </c>
      <c r="K62" s="248" t="s">
        <v>78</v>
      </c>
      <c r="L62" s="275" t="s">
        <v>140</v>
      </c>
      <c r="M62" s="276"/>
      <c r="N62" s="276"/>
      <c r="O62" s="276"/>
      <c r="P62" s="366"/>
      <c r="Q62" s="366">
        <v>0</v>
      </c>
      <c r="R62" s="366">
        <v>0</v>
      </c>
      <c r="S62" s="366">
        <v>0</v>
      </c>
      <c r="T62" s="248">
        <v>0</v>
      </c>
      <c r="U62" s="366">
        <v>0</v>
      </c>
      <c r="V62" s="248">
        <v>7</v>
      </c>
      <c r="W62" s="366">
        <v>263.87</v>
      </c>
      <c r="X62" s="399">
        <v>1847.09</v>
      </c>
      <c r="Y62" s="278">
        <f t="shared" si="16"/>
        <v>1847.0900000000001</v>
      </c>
      <c r="Z62" s="361">
        <f t="shared" si="17"/>
        <v>1847.0900000000001</v>
      </c>
      <c r="AA62" s="248" t="s">
        <v>81</v>
      </c>
      <c r="AB62" s="13"/>
      <c r="AC62" s="13"/>
    </row>
    <row r="63" spans="1:29" ht="28.5" x14ac:dyDescent="0.2">
      <c r="A63" s="273" t="s">
        <v>329</v>
      </c>
      <c r="B63" s="273" t="s">
        <v>424</v>
      </c>
      <c r="C63" s="408" t="s">
        <v>405</v>
      </c>
      <c r="D63" s="248">
        <v>1879081</v>
      </c>
      <c r="E63" s="248" t="s">
        <v>369</v>
      </c>
      <c r="F63" s="300" t="s">
        <v>370</v>
      </c>
      <c r="G63" s="356" t="s">
        <v>475</v>
      </c>
      <c r="H63" s="248" t="s">
        <v>372</v>
      </c>
      <c r="I63" s="248" t="s">
        <v>78</v>
      </c>
      <c r="J63" s="250" t="s">
        <v>79</v>
      </c>
      <c r="K63" s="248" t="s">
        <v>78</v>
      </c>
      <c r="L63" s="275" t="s">
        <v>140</v>
      </c>
      <c r="M63" s="276"/>
      <c r="N63" s="276"/>
      <c r="O63" s="276"/>
      <c r="P63" s="366"/>
      <c r="Q63" s="366">
        <v>0</v>
      </c>
      <c r="R63" s="366">
        <v>0</v>
      </c>
      <c r="S63" s="366">
        <v>0</v>
      </c>
      <c r="T63" s="248">
        <v>0</v>
      </c>
      <c r="U63" s="366">
        <v>0</v>
      </c>
      <c r="V63" s="248">
        <v>7</v>
      </c>
      <c r="W63" s="366">
        <v>263.87</v>
      </c>
      <c r="X63" s="399">
        <v>1847.09</v>
      </c>
      <c r="Y63" s="278">
        <f t="shared" si="16"/>
        <v>1847.0900000000001</v>
      </c>
      <c r="Z63" s="361">
        <f t="shared" si="17"/>
        <v>1847.0900000000001</v>
      </c>
      <c r="AA63" s="248" t="s">
        <v>81</v>
      </c>
      <c r="AB63" s="13"/>
      <c r="AC63" s="13"/>
    </row>
    <row r="64" spans="1:29" ht="57" x14ac:dyDescent="0.2">
      <c r="A64" s="273" t="s">
        <v>329</v>
      </c>
      <c r="B64" s="273" t="s">
        <v>424</v>
      </c>
      <c r="C64" s="408" t="s">
        <v>423</v>
      </c>
      <c r="D64" s="411">
        <v>1591282</v>
      </c>
      <c r="E64" s="411" t="s">
        <v>369</v>
      </c>
      <c r="F64" s="412" t="s">
        <v>370</v>
      </c>
      <c r="G64" s="413" t="s">
        <v>371</v>
      </c>
      <c r="H64" s="414" t="s">
        <v>372</v>
      </c>
      <c r="I64" s="414" t="s">
        <v>78</v>
      </c>
      <c r="J64" s="415" t="s">
        <v>79</v>
      </c>
      <c r="K64" s="414" t="s">
        <v>78</v>
      </c>
      <c r="L64" s="416" t="s">
        <v>356</v>
      </c>
      <c r="M64" s="417"/>
      <c r="N64" s="417"/>
      <c r="O64" s="417"/>
      <c r="P64" s="418"/>
      <c r="Q64" s="419">
        <v>0</v>
      </c>
      <c r="R64" s="419">
        <v>0</v>
      </c>
      <c r="S64" s="419">
        <v>0</v>
      </c>
      <c r="T64" s="411">
        <v>0</v>
      </c>
      <c r="U64" s="419">
        <v>0</v>
      </c>
      <c r="V64" s="411">
        <v>7</v>
      </c>
      <c r="W64" s="419">
        <v>263.87</v>
      </c>
      <c r="X64" s="420">
        <f>(V64*W64)</f>
        <v>1847.0900000000001</v>
      </c>
      <c r="Y64" s="278">
        <f t="shared" si="16"/>
        <v>1847.0900000000001</v>
      </c>
      <c r="Z64" s="361">
        <f t="shared" si="17"/>
        <v>1847.0900000000001</v>
      </c>
      <c r="AA64" s="248" t="s">
        <v>81</v>
      </c>
      <c r="AB64" s="13"/>
      <c r="AC64" s="13"/>
    </row>
    <row r="65" spans="1:29" ht="57" x14ac:dyDescent="0.2">
      <c r="A65" s="273" t="s">
        <v>329</v>
      </c>
      <c r="B65" s="273" t="s">
        <v>424</v>
      </c>
      <c r="C65" s="408" t="s">
        <v>484</v>
      </c>
      <c r="D65" s="411">
        <v>1878530</v>
      </c>
      <c r="E65" s="411" t="s">
        <v>386</v>
      </c>
      <c r="F65" s="412" t="s">
        <v>370</v>
      </c>
      <c r="G65" s="413" t="s">
        <v>371</v>
      </c>
      <c r="H65" s="414" t="s">
        <v>372</v>
      </c>
      <c r="I65" s="414" t="s">
        <v>78</v>
      </c>
      <c r="J65" s="415" t="s">
        <v>79</v>
      </c>
      <c r="K65" s="414" t="s">
        <v>78</v>
      </c>
      <c r="L65" s="416" t="s">
        <v>356</v>
      </c>
      <c r="M65" s="417"/>
      <c r="N65" s="417"/>
      <c r="O65" s="417"/>
      <c r="P65" s="418"/>
      <c r="Q65" s="419">
        <v>0</v>
      </c>
      <c r="R65" s="419">
        <v>0</v>
      </c>
      <c r="S65" s="419">
        <v>0</v>
      </c>
      <c r="T65" s="411">
        <v>0</v>
      </c>
      <c r="U65" s="419">
        <v>0</v>
      </c>
      <c r="V65" s="411">
        <v>7</v>
      </c>
      <c r="W65" s="419">
        <v>263.87</v>
      </c>
      <c r="X65" s="420">
        <f t="shared" ref="X65:X80" si="18">(V65*W65)</f>
        <v>1847.0900000000001</v>
      </c>
      <c r="Y65" s="278">
        <f t="shared" si="16"/>
        <v>1847.0900000000001</v>
      </c>
      <c r="Z65" s="361">
        <f t="shared" si="17"/>
        <v>1847.0900000000001</v>
      </c>
      <c r="AA65" s="248" t="s">
        <v>81</v>
      </c>
      <c r="AB65" s="13"/>
      <c r="AC65" s="13"/>
    </row>
    <row r="66" spans="1:29" ht="57" x14ac:dyDescent="0.2">
      <c r="A66" s="273" t="s">
        <v>329</v>
      </c>
      <c r="B66" s="273" t="s">
        <v>424</v>
      </c>
      <c r="C66" s="408" t="s">
        <v>421</v>
      </c>
      <c r="D66" s="411">
        <v>1582453</v>
      </c>
      <c r="E66" s="411" t="s">
        <v>369</v>
      </c>
      <c r="F66" s="412" t="s">
        <v>370</v>
      </c>
      <c r="G66" s="413" t="s">
        <v>371</v>
      </c>
      <c r="H66" s="414" t="s">
        <v>372</v>
      </c>
      <c r="I66" s="414" t="s">
        <v>78</v>
      </c>
      <c r="J66" s="415" t="s">
        <v>79</v>
      </c>
      <c r="K66" s="414" t="s">
        <v>78</v>
      </c>
      <c r="L66" s="416" t="s">
        <v>356</v>
      </c>
      <c r="M66" s="417"/>
      <c r="N66" s="417"/>
      <c r="O66" s="417"/>
      <c r="P66" s="418"/>
      <c r="Q66" s="419">
        <v>0</v>
      </c>
      <c r="R66" s="419">
        <v>0</v>
      </c>
      <c r="S66" s="419">
        <v>0</v>
      </c>
      <c r="T66" s="411">
        <v>0</v>
      </c>
      <c r="U66" s="419">
        <v>0</v>
      </c>
      <c r="V66" s="411">
        <v>7</v>
      </c>
      <c r="W66" s="419">
        <v>263.87</v>
      </c>
      <c r="X66" s="420">
        <f t="shared" si="18"/>
        <v>1847.0900000000001</v>
      </c>
      <c r="Y66" s="278">
        <f t="shared" si="16"/>
        <v>1847.0900000000001</v>
      </c>
      <c r="Z66" s="361">
        <f t="shared" si="17"/>
        <v>1847.0900000000001</v>
      </c>
      <c r="AA66" s="248" t="s">
        <v>81</v>
      </c>
      <c r="AB66" s="13"/>
      <c r="AC66" s="13"/>
    </row>
    <row r="67" spans="1:29" ht="57" x14ac:dyDescent="0.2">
      <c r="A67" s="273" t="s">
        <v>329</v>
      </c>
      <c r="B67" s="273" t="s">
        <v>424</v>
      </c>
      <c r="C67" s="408" t="s">
        <v>420</v>
      </c>
      <c r="D67" s="411">
        <v>1582500</v>
      </c>
      <c r="E67" s="411" t="s">
        <v>369</v>
      </c>
      <c r="F67" s="412" t="s">
        <v>370</v>
      </c>
      <c r="G67" s="413" t="s">
        <v>371</v>
      </c>
      <c r="H67" s="414" t="s">
        <v>372</v>
      </c>
      <c r="I67" s="414" t="s">
        <v>78</v>
      </c>
      <c r="J67" s="415" t="s">
        <v>79</v>
      </c>
      <c r="K67" s="414" t="s">
        <v>78</v>
      </c>
      <c r="L67" s="416" t="s">
        <v>356</v>
      </c>
      <c r="M67" s="417"/>
      <c r="N67" s="417"/>
      <c r="O67" s="417"/>
      <c r="P67" s="418"/>
      <c r="Q67" s="419">
        <v>0</v>
      </c>
      <c r="R67" s="419">
        <v>0</v>
      </c>
      <c r="S67" s="419">
        <v>0</v>
      </c>
      <c r="T67" s="411">
        <v>0</v>
      </c>
      <c r="U67" s="419">
        <v>0</v>
      </c>
      <c r="V67" s="411">
        <v>7</v>
      </c>
      <c r="W67" s="419">
        <v>263.87</v>
      </c>
      <c r="X67" s="420">
        <f t="shared" si="18"/>
        <v>1847.0900000000001</v>
      </c>
      <c r="Y67" s="278">
        <f t="shared" si="16"/>
        <v>1847.0900000000001</v>
      </c>
      <c r="Z67" s="361">
        <f t="shared" si="17"/>
        <v>1847.0900000000001</v>
      </c>
      <c r="AA67" s="248" t="s">
        <v>81</v>
      </c>
      <c r="AB67" s="13"/>
      <c r="AC67" s="13"/>
    </row>
    <row r="68" spans="1:29" ht="57" x14ac:dyDescent="0.2">
      <c r="A68" s="273" t="s">
        <v>329</v>
      </c>
      <c r="B68" s="273" t="s">
        <v>424</v>
      </c>
      <c r="C68" s="408" t="s">
        <v>414</v>
      </c>
      <c r="D68" s="411">
        <v>1879073</v>
      </c>
      <c r="E68" s="411" t="s">
        <v>369</v>
      </c>
      <c r="F68" s="412" t="s">
        <v>370</v>
      </c>
      <c r="G68" s="413" t="s">
        <v>371</v>
      </c>
      <c r="H68" s="414" t="s">
        <v>372</v>
      </c>
      <c r="I68" s="414" t="s">
        <v>78</v>
      </c>
      <c r="J68" s="415" t="s">
        <v>79</v>
      </c>
      <c r="K68" s="414" t="s">
        <v>78</v>
      </c>
      <c r="L68" s="416" t="s">
        <v>356</v>
      </c>
      <c r="M68" s="417"/>
      <c r="N68" s="417"/>
      <c r="O68" s="417"/>
      <c r="P68" s="418"/>
      <c r="Q68" s="419">
        <v>0</v>
      </c>
      <c r="R68" s="419">
        <v>0</v>
      </c>
      <c r="S68" s="419">
        <v>0</v>
      </c>
      <c r="T68" s="411">
        <v>0</v>
      </c>
      <c r="U68" s="419">
        <v>0</v>
      </c>
      <c r="V68" s="411">
        <v>7</v>
      </c>
      <c r="W68" s="419">
        <v>263.87</v>
      </c>
      <c r="X68" s="420">
        <f t="shared" si="18"/>
        <v>1847.0900000000001</v>
      </c>
      <c r="Y68" s="278">
        <f t="shared" si="16"/>
        <v>1847.0900000000001</v>
      </c>
      <c r="Z68" s="361">
        <f t="shared" si="17"/>
        <v>1847.0900000000001</v>
      </c>
      <c r="AA68" s="248" t="s">
        <v>81</v>
      </c>
      <c r="AB68" s="13"/>
      <c r="AC68" s="13"/>
    </row>
    <row r="69" spans="1:29" ht="57" x14ac:dyDescent="0.2">
      <c r="A69" s="273" t="s">
        <v>329</v>
      </c>
      <c r="B69" s="273" t="s">
        <v>424</v>
      </c>
      <c r="C69" s="408" t="s">
        <v>485</v>
      </c>
      <c r="D69" s="411">
        <v>1718533</v>
      </c>
      <c r="E69" s="411" t="s">
        <v>369</v>
      </c>
      <c r="F69" s="412" t="s">
        <v>370</v>
      </c>
      <c r="G69" s="413" t="s">
        <v>371</v>
      </c>
      <c r="H69" s="414" t="s">
        <v>372</v>
      </c>
      <c r="I69" s="414" t="s">
        <v>78</v>
      </c>
      <c r="J69" s="415" t="s">
        <v>79</v>
      </c>
      <c r="K69" s="414" t="s">
        <v>78</v>
      </c>
      <c r="L69" s="416" t="s">
        <v>356</v>
      </c>
      <c r="M69" s="417"/>
      <c r="N69" s="417"/>
      <c r="O69" s="417"/>
      <c r="P69" s="418"/>
      <c r="Q69" s="419">
        <v>0</v>
      </c>
      <c r="R69" s="419">
        <v>0</v>
      </c>
      <c r="S69" s="419">
        <v>0</v>
      </c>
      <c r="T69" s="411">
        <v>0</v>
      </c>
      <c r="U69" s="419">
        <v>0</v>
      </c>
      <c r="V69" s="411">
        <v>7</v>
      </c>
      <c r="W69" s="419">
        <v>263.87</v>
      </c>
      <c r="X69" s="420">
        <f t="shared" si="18"/>
        <v>1847.0900000000001</v>
      </c>
      <c r="Y69" s="278">
        <f t="shared" si="16"/>
        <v>1847.0900000000001</v>
      </c>
      <c r="Z69" s="361">
        <f t="shared" si="17"/>
        <v>1847.0900000000001</v>
      </c>
      <c r="AA69" s="248" t="s">
        <v>81</v>
      </c>
      <c r="AB69" s="13"/>
      <c r="AC69" s="13"/>
    </row>
    <row r="70" spans="1:29" ht="57" x14ac:dyDescent="0.2">
      <c r="A70" s="273" t="s">
        <v>329</v>
      </c>
      <c r="B70" s="273" t="s">
        <v>424</v>
      </c>
      <c r="C70" s="408" t="s">
        <v>468</v>
      </c>
      <c r="D70" s="411">
        <v>1711717</v>
      </c>
      <c r="E70" s="411" t="s">
        <v>369</v>
      </c>
      <c r="F70" s="412" t="s">
        <v>370</v>
      </c>
      <c r="G70" s="413" t="s">
        <v>371</v>
      </c>
      <c r="H70" s="414" t="s">
        <v>372</v>
      </c>
      <c r="I70" s="414" t="s">
        <v>78</v>
      </c>
      <c r="J70" s="415" t="s">
        <v>79</v>
      </c>
      <c r="K70" s="414" t="s">
        <v>78</v>
      </c>
      <c r="L70" s="416" t="s">
        <v>356</v>
      </c>
      <c r="M70" s="417"/>
      <c r="N70" s="417"/>
      <c r="O70" s="417"/>
      <c r="P70" s="418"/>
      <c r="Q70" s="419">
        <v>0</v>
      </c>
      <c r="R70" s="419">
        <v>0</v>
      </c>
      <c r="S70" s="419">
        <v>0</v>
      </c>
      <c r="T70" s="411">
        <v>0</v>
      </c>
      <c r="U70" s="419">
        <v>0</v>
      </c>
      <c r="V70" s="411">
        <v>7</v>
      </c>
      <c r="W70" s="419">
        <v>263.87</v>
      </c>
      <c r="X70" s="420">
        <f t="shared" si="18"/>
        <v>1847.0900000000001</v>
      </c>
      <c r="Y70" s="278">
        <f t="shared" si="16"/>
        <v>1847.0900000000001</v>
      </c>
      <c r="Z70" s="361">
        <f t="shared" si="17"/>
        <v>1847.0900000000001</v>
      </c>
      <c r="AA70" s="248" t="s">
        <v>81</v>
      </c>
      <c r="AB70" s="13"/>
      <c r="AC70" s="13"/>
    </row>
    <row r="71" spans="1:29" ht="57" x14ac:dyDescent="0.2">
      <c r="A71" s="273" t="s">
        <v>329</v>
      </c>
      <c r="B71" s="273" t="s">
        <v>424</v>
      </c>
      <c r="C71" s="408" t="s">
        <v>465</v>
      </c>
      <c r="D71" s="411">
        <v>1877399</v>
      </c>
      <c r="E71" s="411" t="s">
        <v>369</v>
      </c>
      <c r="F71" s="412" t="s">
        <v>370</v>
      </c>
      <c r="G71" s="413" t="s">
        <v>371</v>
      </c>
      <c r="H71" s="414" t="s">
        <v>372</v>
      </c>
      <c r="I71" s="414" t="s">
        <v>78</v>
      </c>
      <c r="J71" s="415" t="s">
        <v>79</v>
      </c>
      <c r="K71" s="414" t="s">
        <v>78</v>
      </c>
      <c r="L71" s="416" t="s">
        <v>356</v>
      </c>
      <c r="M71" s="417"/>
      <c r="N71" s="417"/>
      <c r="O71" s="417"/>
      <c r="P71" s="418"/>
      <c r="Q71" s="419">
        <v>0</v>
      </c>
      <c r="R71" s="419">
        <v>0</v>
      </c>
      <c r="S71" s="419">
        <v>0</v>
      </c>
      <c r="T71" s="411">
        <v>0</v>
      </c>
      <c r="U71" s="419">
        <v>0</v>
      </c>
      <c r="V71" s="411">
        <v>7</v>
      </c>
      <c r="W71" s="419">
        <v>263.87</v>
      </c>
      <c r="X71" s="420">
        <f t="shared" si="18"/>
        <v>1847.0900000000001</v>
      </c>
      <c r="Y71" s="278">
        <f t="shared" si="16"/>
        <v>1847.0900000000001</v>
      </c>
      <c r="Z71" s="361">
        <f t="shared" si="17"/>
        <v>1847.0900000000001</v>
      </c>
      <c r="AA71" s="248" t="s">
        <v>81</v>
      </c>
      <c r="AB71" s="13"/>
      <c r="AC71" s="13"/>
    </row>
    <row r="72" spans="1:29" ht="57" x14ac:dyDescent="0.2">
      <c r="A72" s="273" t="s">
        <v>329</v>
      </c>
      <c r="B72" s="273" t="s">
        <v>424</v>
      </c>
      <c r="C72" s="408" t="s">
        <v>403</v>
      </c>
      <c r="D72" s="411">
        <v>1699300</v>
      </c>
      <c r="E72" s="411" t="s">
        <v>369</v>
      </c>
      <c r="F72" s="412" t="s">
        <v>370</v>
      </c>
      <c r="G72" s="413" t="s">
        <v>371</v>
      </c>
      <c r="H72" s="414" t="s">
        <v>372</v>
      </c>
      <c r="I72" s="414" t="s">
        <v>78</v>
      </c>
      <c r="J72" s="415" t="s">
        <v>79</v>
      </c>
      <c r="K72" s="414" t="s">
        <v>78</v>
      </c>
      <c r="L72" s="416" t="s">
        <v>356</v>
      </c>
      <c r="M72" s="417"/>
      <c r="N72" s="417"/>
      <c r="O72" s="417"/>
      <c r="P72" s="418"/>
      <c r="Q72" s="419">
        <v>0</v>
      </c>
      <c r="R72" s="419">
        <v>0</v>
      </c>
      <c r="S72" s="419">
        <v>0</v>
      </c>
      <c r="T72" s="411">
        <v>0</v>
      </c>
      <c r="U72" s="419">
        <v>0</v>
      </c>
      <c r="V72" s="411">
        <v>7</v>
      </c>
      <c r="W72" s="419">
        <v>263.87</v>
      </c>
      <c r="X72" s="420">
        <f t="shared" si="18"/>
        <v>1847.0900000000001</v>
      </c>
      <c r="Y72" s="278">
        <f t="shared" si="16"/>
        <v>1847.0900000000001</v>
      </c>
      <c r="Z72" s="361">
        <f t="shared" si="17"/>
        <v>1847.0900000000001</v>
      </c>
      <c r="AA72" s="248" t="s">
        <v>81</v>
      </c>
      <c r="AB72" s="13"/>
      <c r="AC72" s="13"/>
    </row>
    <row r="73" spans="1:29" ht="57" x14ac:dyDescent="0.2">
      <c r="A73" s="273" t="s">
        <v>329</v>
      </c>
      <c r="B73" s="273" t="s">
        <v>424</v>
      </c>
      <c r="C73" s="408" t="s">
        <v>446</v>
      </c>
      <c r="D73" s="411">
        <v>1780328</v>
      </c>
      <c r="E73" s="411" t="s">
        <v>369</v>
      </c>
      <c r="F73" s="412" t="s">
        <v>370</v>
      </c>
      <c r="G73" s="413" t="s">
        <v>371</v>
      </c>
      <c r="H73" s="414" t="s">
        <v>372</v>
      </c>
      <c r="I73" s="414" t="s">
        <v>78</v>
      </c>
      <c r="J73" s="415" t="s">
        <v>79</v>
      </c>
      <c r="K73" s="414" t="s">
        <v>78</v>
      </c>
      <c r="L73" s="416" t="s">
        <v>356</v>
      </c>
      <c r="M73" s="417"/>
      <c r="N73" s="417"/>
      <c r="O73" s="417"/>
      <c r="P73" s="418"/>
      <c r="Q73" s="419">
        <v>0</v>
      </c>
      <c r="R73" s="419">
        <v>0</v>
      </c>
      <c r="S73" s="419">
        <v>0</v>
      </c>
      <c r="T73" s="411">
        <v>0</v>
      </c>
      <c r="U73" s="419">
        <v>0</v>
      </c>
      <c r="V73" s="411">
        <v>9</v>
      </c>
      <c r="W73" s="419">
        <v>263.87</v>
      </c>
      <c r="X73" s="420">
        <f t="shared" si="18"/>
        <v>2374.83</v>
      </c>
      <c r="Y73" s="278">
        <f t="shared" si="16"/>
        <v>2374.83</v>
      </c>
      <c r="Z73" s="361">
        <f t="shared" si="17"/>
        <v>2374.83</v>
      </c>
      <c r="AA73" s="248" t="s">
        <v>81</v>
      </c>
      <c r="AB73" s="13"/>
      <c r="AC73" s="13"/>
    </row>
    <row r="74" spans="1:29" ht="57" x14ac:dyDescent="0.2">
      <c r="A74" s="273" t="s">
        <v>329</v>
      </c>
      <c r="B74" s="273" t="s">
        <v>424</v>
      </c>
      <c r="C74" s="408" t="s">
        <v>413</v>
      </c>
      <c r="D74" s="411">
        <v>1802399</v>
      </c>
      <c r="E74" s="411" t="s">
        <v>369</v>
      </c>
      <c r="F74" s="412" t="s">
        <v>370</v>
      </c>
      <c r="G74" s="413" t="s">
        <v>371</v>
      </c>
      <c r="H74" s="414" t="s">
        <v>372</v>
      </c>
      <c r="I74" s="414" t="s">
        <v>78</v>
      </c>
      <c r="J74" s="415" t="s">
        <v>79</v>
      </c>
      <c r="K74" s="414" t="s">
        <v>78</v>
      </c>
      <c r="L74" s="416" t="s">
        <v>356</v>
      </c>
      <c r="M74" s="417"/>
      <c r="N74" s="417"/>
      <c r="O74" s="417"/>
      <c r="P74" s="418"/>
      <c r="Q74" s="419">
        <v>0</v>
      </c>
      <c r="R74" s="419">
        <v>0</v>
      </c>
      <c r="S74" s="419">
        <v>0</v>
      </c>
      <c r="T74" s="411">
        <v>0</v>
      </c>
      <c r="U74" s="419">
        <v>0</v>
      </c>
      <c r="V74" s="411">
        <v>9</v>
      </c>
      <c r="W74" s="419">
        <v>263.87</v>
      </c>
      <c r="X74" s="420">
        <f t="shared" si="18"/>
        <v>2374.83</v>
      </c>
      <c r="Y74" s="278">
        <f t="shared" si="16"/>
        <v>2374.83</v>
      </c>
      <c r="Z74" s="361">
        <f t="shared" si="17"/>
        <v>2374.83</v>
      </c>
      <c r="AA74" s="248" t="s">
        <v>81</v>
      </c>
      <c r="AB74" s="13"/>
      <c r="AC74" s="13"/>
    </row>
    <row r="75" spans="1:29" ht="57" x14ac:dyDescent="0.2">
      <c r="A75" s="273" t="s">
        <v>329</v>
      </c>
      <c r="B75" s="273" t="s">
        <v>424</v>
      </c>
      <c r="C75" s="408" t="s">
        <v>490</v>
      </c>
      <c r="D75" s="411">
        <v>1879545</v>
      </c>
      <c r="E75" s="411" t="s">
        <v>369</v>
      </c>
      <c r="F75" s="412" t="s">
        <v>370</v>
      </c>
      <c r="G75" s="413" t="s">
        <v>371</v>
      </c>
      <c r="H75" s="414" t="s">
        <v>372</v>
      </c>
      <c r="I75" s="414" t="s">
        <v>78</v>
      </c>
      <c r="J75" s="415" t="s">
        <v>79</v>
      </c>
      <c r="K75" s="414" t="s">
        <v>78</v>
      </c>
      <c r="L75" s="416" t="s">
        <v>356</v>
      </c>
      <c r="M75" s="417"/>
      <c r="N75" s="417"/>
      <c r="O75" s="417"/>
      <c r="P75" s="418"/>
      <c r="Q75" s="419">
        <v>0</v>
      </c>
      <c r="R75" s="419">
        <v>0</v>
      </c>
      <c r="S75" s="419">
        <v>0</v>
      </c>
      <c r="T75" s="411">
        <v>0</v>
      </c>
      <c r="U75" s="419">
        <v>0</v>
      </c>
      <c r="V75" s="411">
        <v>9</v>
      </c>
      <c r="W75" s="419">
        <v>263.87</v>
      </c>
      <c r="X75" s="420">
        <f t="shared" si="18"/>
        <v>2374.83</v>
      </c>
      <c r="Y75" s="278">
        <f t="shared" si="16"/>
        <v>2374.83</v>
      </c>
      <c r="Z75" s="361">
        <f t="shared" si="17"/>
        <v>2374.83</v>
      </c>
      <c r="AA75" s="248" t="s">
        <v>81</v>
      </c>
      <c r="AB75" s="13"/>
      <c r="AC75" s="13"/>
    </row>
    <row r="76" spans="1:29" ht="57" x14ac:dyDescent="0.2">
      <c r="A76" s="273" t="s">
        <v>329</v>
      </c>
      <c r="B76" s="273" t="s">
        <v>424</v>
      </c>
      <c r="C76" s="408" t="s">
        <v>410</v>
      </c>
      <c r="D76" s="411">
        <v>1848950</v>
      </c>
      <c r="E76" s="411" t="s">
        <v>369</v>
      </c>
      <c r="F76" s="412" t="s">
        <v>370</v>
      </c>
      <c r="G76" s="413" t="s">
        <v>371</v>
      </c>
      <c r="H76" s="414" t="s">
        <v>372</v>
      </c>
      <c r="I76" s="414" t="s">
        <v>78</v>
      </c>
      <c r="J76" s="415" t="s">
        <v>79</v>
      </c>
      <c r="K76" s="414" t="s">
        <v>78</v>
      </c>
      <c r="L76" s="416" t="s">
        <v>356</v>
      </c>
      <c r="M76" s="417"/>
      <c r="N76" s="417"/>
      <c r="O76" s="417"/>
      <c r="P76" s="418"/>
      <c r="Q76" s="419">
        <v>0</v>
      </c>
      <c r="R76" s="419">
        <v>0</v>
      </c>
      <c r="S76" s="419">
        <v>0</v>
      </c>
      <c r="T76" s="411">
        <v>0</v>
      </c>
      <c r="U76" s="419">
        <v>0</v>
      </c>
      <c r="V76" s="411">
        <v>9</v>
      </c>
      <c r="W76" s="419">
        <v>263.87</v>
      </c>
      <c r="X76" s="420">
        <f t="shared" si="18"/>
        <v>2374.83</v>
      </c>
      <c r="Y76" s="278">
        <f t="shared" si="16"/>
        <v>2374.83</v>
      </c>
      <c r="Z76" s="361">
        <f t="shared" si="17"/>
        <v>2374.83</v>
      </c>
      <c r="AA76" s="248" t="s">
        <v>81</v>
      </c>
      <c r="AB76" s="13"/>
      <c r="AC76" s="13"/>
    </row>
    <row r="77" spans="1:29" ht="57" x14ac:dyDescent="0.2">
      <c r="A77" s="273" t="s">
        <v>329</v>
      </c>
      <c r="B77" s="273" t="s">
        <v>424</v>
      </c>
      <c r="C77" s="410" t="s">
        <v>430</v>
      </c>
      <c r="D77" s="414">
        <v>1877577</v>
      </c>
      <c r="E77" s="414" t="s">
        <v>369</v>
      </c>
      <c r="F77" s="412" t="s">
        <v>370</v>
      </c>
      <c r="G77" s="413" t="s">
        <v>371</v>
      </c>
      <c r="H77" s="414" t="s">
        <v>372</v>
      </c>
      <c r="I77" s="414" t="s">
        <v>78</v>
      </c>
      <c r="J77" s="415" t="s">
        <v>79</v>
      </c>
      <c r="K77" s="414" t="s">
        <v>78</v>
      </c>
      <c r="L77" s="421" t="s">
        <v>356</v>
      </c>
      <c r="M77" s="422"/>
      <c r="N77" s="422"/>
      <c r="O77" s="422"/>
      <c r="P77" s="419"/>
      <c r="Q77" s="419">
        <v>0</v>
      </c>
      <c r="R77" s="419">
        <v>0</v>
      </c>
      <c r="S77" s="419">
        <v>0</v>
      </c>
      <c r="T77" s="414">
        <v>0</v>
      </c>
      <c r="U77" s="419">
        <v>0</v>
      </c>
      <c r="V77" s="414">
        <v>7</v>
      </c>
      <c r="W77" s="419">
        <v>263.87</v>
      </c>
      <c r="X77" s="423">
        <f t="shared" si="18"/>
        <v>1847.0900000000001</v>
      </c>
      <c r="Y77" s="361">
        <f t="shared" si="16"/>
        <v>1847.0900000000001</v>
      </c>
      <c r="Z77" s="361">
        <f t="shared" si="17"/>
        <v>1847.0900000000001</v>
      </c>
      <c r="AA77" s="248" t="s">
        <v>81</v>
      </c>
      <c r="AB77" s="13"/>
      <c r="AC77" s="13"/>
    </row>
    <row r="78" spans="1:29" ht="57" x14ac:dyDescent="0.2">
      <c r="A78" s="273" t="s">
        <v>329</v>
      </c>
      <c r="B78" s="273" t="s">
        <v>424</v>
      </c>
      <c r="C78" s="408" t="s">
        <v>409</v>
      </c>
      <c r="D78" s="411">
        <v>1879413</v>
      </c>
      <c r="E78" s="411" t="s">
        <v>369</v>
      </c>
      <c r="F78" s="411" t="s">
        <v>370</v>
      </c>
      <c r="G78" s="424" t="s">
        <v>371</v>
      </c>
      <c r="H78" s="411" t="s">
        <v>372</v>
      </c>
      <c r="I78" s="411" t="s">
        <v>78</v>
      </c>
      <c r="J78" s="425" t="s">
        <v>79</v>
      </c>
      <c r="K78" s="411" t="s">
        <v>78</v>
      </c>
      <c r="L78" s="416" t="s">
        <v>356</v>
      </c>
      <c r="M78" s="417"/>
      <c r="N78" s="417"/>
      <c r="O78" s="417"/>
      <c r="P78" s="418"/>
      <c r="Q78" s="418">
        <v>0</v>
      </c>
      <c r="R78" s="418">
        <v>0</v>
      </c>
      <c r="S78" s="418">
        <v>0</v>
      </c>
      <c r="T78" s="411">
        <v>0</v>
      </c>
      <c r="U78" s="418">
        <v>0</v>
      </c>
      <c r="V78" s="411">
        <v>7</v>
      </c>
      <c r="W78" s="418">
        <v>263.87</v>
      </c>
      <c r="X78" s="420">
        <f t="shared" si="18"/>
        <v>1847.0900000000001</v>
      </c>
      <c r="Y78" s="367">
        <f t="shared" si="16"/>
        <v>1847.0900000000001</v>
      </c>
      <c r="Z78" s="361">
        <f t="shared" si="17"/>
        <v>1847.0900000000001</v>
      </c>
      <c r="AA78" s="248" t="s">
        <v>81</v>
      </c>
      <c r="AB78" s="13"/>
      <c r="AC78" s="13"/>
    </row>
    <row r="79" spans="1:29" ht="57" x14ac:dyDescent="0.2">
      <c r="A79" s="273" t="s">
        <v>329</v>
      </c>
      <c r="B79" s="273" t="s">
        <v>424</v>
      </c>
      <c r="C79" s="408" t="s">
        <v>486</v>
      </c>
      <c r="D79" s="411">
        <v>1699682</v>
      </c>
      <c r="E79" s="411" t="s">
        <v>369</v>
      </c>
      <c r="F79" s="411" t="s">
        <v>370</v>
      </c>
      <c r="G79" s="424" t="s">
        <v>371</v>
      </c>
      <c r="H79" s="411" t="s">
        <v>372</v>
      </c>
      <c r="I79" s="411" t="s">
        <v>78</v>
      </c>
      <c r="J79" s="425" t="s">
        <v>79</v>
      </c>
      <c r="K79" s="411" t="s">
        <v>78</v>
      </c>
      <c r="L79" s="416" t="s">
        <v>356</v>
      </c>
      <c r="M79" s="417"/>
      <c r="N79" s="417"/>
      <c r="O79" s="417"/>
      <c r="P79" s="418"/>
      <c r="Q79" s="418">
        <v>0</v>
      </c>
      <c r="R79" s="418">
        <v>0</v>
      </c>
      <c r="S79" s="418">
        <v>0</v>
      </c>
      <c r="T79" s="411">
        <v>0</v>
      </c>
      <c r="U79" s="418">
        <v>0</v>
      </c>
      <c r="V79" s="411">
        <v>7</v>
      </c>
      <c r="W79" s="418">
        <v>263.87</v>
      </c>
      <c r="X79" s="420">
        <f t="shared" si="18"/>
        <v>1847.0900000000001</v>
      </c>
      <c r="Y79" s="367">
        <f t="shared" si="16"/>
        <v>1847.0900000000001</v>
      </c>
      <c r="Z79" s="361">
        <f t="shared" si="17"/>
        <v>1847.0900000000001</v>
      </c>
      <c r="AA79" s="248" t="s">
        <v>81</v>
      </c>
      <c r="AB79" s="13"/>
      <c r="AC79" s="13"/>
    </row>
    <row r="80" spans="1:29" ht="57" x14ac:dyDescent="0.2">
      <c r="A80" s="273" t="s">
        <v>329</v>
      </c>
      <c r="B80" s="273" t="s">
        <v>424</v>
      </c>
      <c r="C80" s="408" t="s">
        <v>487</v>
      </c>
      <c r="D80" s="411">
        <v>1370553</v>
      </c>
      <c r="E80" s="411" t="s">
        <v>369</v>
      </c>
      <c r="F80" s="411" t="s">
        <v>370</v>
      </c>
      <c r="G80" s="424" t="s">
        <v>371</v>
      </c>
      <c r="H80" s="411" t="s">
        <v>372</v>
      </c>
      <c r="I80" s="411" t="s">
        <v>78</v>
      </c>
      <c r="J80" s="425" t="s">
        <v>79</v>
      </c>
      <c r="K80" s="411" t="s">
        <v>78</v>
      </c>
      <c r="L80" s="416" t="s">
        <v>356</v>
      </c>
      <c r="M80" s="417"/>
      <c r="N80" s="417"/>
      <c r="O80" s="417"/>
      <c r="P80" s="418"/>
      <c r="Q80" s="418">
        <v>0</v>
      </c>
      <c r="R80" s="418">
        <v>0</v>
      </c>
      <c r="S80" s="418">
        <v>0</v>
      </c>
      <c r="T80" s="411">
        <v>0</v>
      </c>
      <c r="U80" s="418">
        <v>0</v>
      </c>
      <c r="V80" s="411">
        <v>7</v>
      </c>
      <c r="W80" s="418">
        <v>263.87</v>
      </c>
      <c r="X80" s="420">
        <f t="shared" si="18"/>
        <v>1847.0900000000001</v>
      </c>
      <c r="Y80" s="367">
        <f t="shared" si="16"/>
        <v>1847.0900000000001</v>
      </c>
      <c r="Z80" s="361">
        <f t="shared" si="17"/>
        <v>1847.0900000000001</v>
      </c>
      <c r="AA80" s="248" t="s">
        <v>81</v>
      </c>
      <c r="AB80" s="13"/>
      <c r="AC80" s="13"/>
    </row>
    <row r="81" spans="1:29" ht="57" x14ac:dyDescent="0.2">
      <c r="A81" s="273" t="s">
        <v>329</v>
      </c>
      <c r="B81" s="273" t="s">
        <v>424</v>
      </c>
      <c r="C81" s="398" t="s">
        <v>444</v>
      </c>
      <c r="D81" s="248"/>
      <c r="E81" s="248" t="s">
        <v>386</v>
      </c>
      <c r="F81" s="300" t="s">
        <v>370</v>
      </c>
      <c r="G81" s="382" t="s">
        <v>371</v>
      </c>
      <c r="H81" s="381" t="s">
        <v>372</v>
      </c>
      <c r="I81" s="381" t="s">
        <v>78</v>
      </c>
      <c r="J81" s="405" t="s">
        <v>79</v>
      </c>
      <c r="K81" s="381" t="s">
        <v>78</v>
      </c>
      <c r="L81" s="275" t="s">
        <v>472</v>
      </c>
      <c r="M81" s="276"/>
      <c r="N81" s="276"/>
      <c r="O81" s="276"/>
      <c r="P81" s="366"/>
      <c r="Q81" s="402">
        <v>0</v>
      </c>
      <c r="R81" s="402">
        <v>0</v>
      </c>
      <c r="S81" s="402">
        <v>0</v>
      </c>
      <c r="T81" s="248">
        <v>0</v>
      </c>
      <c r="U81" s="402">
        <v>0</v>
      </c>
      <c r="V81" s="248">
        <v>7</v>
      </c>
      <c r="W81" s="402">
        <v>263.87</v>
      </c>
      <c r="X81" s="399">
        <f>(V81*W81)</f>
        <v>1847.0900000000001</v>
      </c>
      <c r="Y81" s="278">
        <f t="shared" ref="Y81:Y94" si="19">(T81*U81)+(V81*W81)</f>
        <v>1847.0900000000001</v>
      </c>
      <c r="Z81" s="361">
        <f t="shared" ref="Z81" si="20">S81+Y81</f>
        <v>1847.0900000000001</v>
      </c>
      <c r="AA81" s="248" t="s">
        <v>81</v>
      </c>
      <c r="AB81" s="13"/>
      <c r="AC81" s="13"/>
    </row>
    <row r="82" spans="1:29" ht="57" x14ac:dyDescent="0.2">
      <c r="A82" s="273" t="s">
        <v>329</v>
      </c>
      <c r="B82" s="273" t="s">
        <v>424</v>
      </c>
      <c r="C82" s="362" t="s">
        <v>442</v>
      </c>
      <c r="D82" s="248">
        <v>1710516</v>
      </c>
      <c r="E82" s="248" t="s">
        <v>369</v>
      </c>
      <c r="F82" s="300" t="s">
        <v>370</v>
      </c>
      <c r="G82" s="382" t="s">
        <v>371</v>
      </c>
      <c r="H82" s="381" t="s">
        <v>372</v>
      </c>
      <c r="I82" s="381" t="s">
        <v>78</v>
      </c>
      <c r="J82" s="405" t="s">
        <v>79</v>
      </c>
      <c r="K82" s="381" t="s">
        <v>78</v>
      </c>
      <c r="L82" s="275" t="s">
        <v>473</v>
      </c>
      <c r="M82" s="276"/>
      <c r="N82" s="276"/>
      <c r="O82" s="276"/>
      <c r="P82" s="366"/>
      <c r="Q82" s="402">
        <v>0</v>
      </c>
      <c r="R82" s="402">
        <v>0</v>
      </c>
      <c r="S82" s="402">
        <v>0</v>
      </c>
      <c r="T82" s="248">
        <v>0</v>
      </c>
      <c r="U82" s="402">
        <v>0</v>
      </c>
      <c r="V82" s="248">
        <v>0</v>
      </c>
      <c r="W82" s="402">
        <v>263.87</v>
      </c>
      <c r="X82" s="399">
        <f t="shared" ref="X82:X84" si="21">(V82*W82)</f>
        <v>0</v>
      </c>
      <c r="Y82" s="278">
        <f t="shared" si="19"/>
        <v>0</v>
      </c>
      <c r="Z82" s="361">
        <f t="shared" ref="Z82:Z99" si="22">S82+Y82</f>
        <v>0</v>
      </c>
      <c r="AA82" s="248" t="s">
        <v>81</v>
      </c>
      <c r="AB82" s="13"/>
      <c r="AC82" s="13"/>
    </row>
    <row r="83" spans="1:29" ht="57" x14ac:dyDescent="0.2">
      <c r="A83" s="273" t="s">
        <v>329</v>
      </c>
      <c r="B83" s="273" t="s">
        <v>424</v>
      </c>
      <c r="C83" s="426" t="s">
        <v>478</v>
      </c>
      <c r="D83" s="381">
        <v>1867016</v>
      </c>
      <c r="E83" s="381" t="s">
        <v>369</v>
      </c>
      <c r="F83" s="300" t="s">
        <v>370</v>
      </c>
      <c r="G83" s="382" t="s">
        <v>371</v>
      </c>
      <c r="H83" s="381" t="s">
        <v>372</v>
      </c>
      <c r="I83" s="381" t="s">
        <v>78</v>
      </c>
      <c r="J83" s="405" t="s">
        <v>79</v>
      </c>
      <c r="K83" s="381" t="s">
        <v>78</v>
      </c>
      <c r="L83" s="409" t="s">
        <v>473</v>
      </c>
      <c r="M83" s="401"/>
      <c r="N83" s="401"/>
      <c r="O83" s="401"/>
      <c r="P83" s="402"/>
      <c r="Q83" s="402">
        <v>0</v>
      </c>
      <c r="R83" s="402">
        <v>0</v>
      </c>
      <c r="S83" s="402">
        <v>0</v>
      </c>
      <c r="T83" s="381">
        <v>0</v>
      </c>
      <c r="U83" s="402">
        <v>0</v>
      </c>
      <c r="V83" s="381">
        <v>0</v>
      </c>
      <c r="W83" s="402">
        <v>263.87</v>
      </c>
      <c r="X83" s="407">
        <f t="shared" si="21"/>
        <v>0</v>
      </c>
      <c r="Y83" s="361">
        <f t="shared" si="19"/>
        <v>0</v>
      </c>
      <c r="Z83" s="361">
        <f t="shared" si="22"/>
        <v>0</v>
      </c>
      <c r="AA83" s="381" t="s">
        <v>81</v>
      </c>
      <c r="AB83" s="13"/>
      <c r="AC83" s="13"/>
    </row>
    <row r="84" spans="1:29" ht="57" x14ac:dyDescent="0.2">
      <c r="A84" s="412" t="s">
        <v>329</v>
      </c>
      <c r="B84" s="427" t="s">
        <v>424</v>
      </c>
      <c r="C84" s="426" t="s">
        <v>479</v>
      </c>
      <c r="D84" s="381">
        <v>1711644</v>
      </c>
      <c r="E84" s="381" t="s">
        <v>369</v>
      </c>
      <c r="F84" s="381" t="s">
        <v>370</v>
      </c>
      <c r="G84" s="428" t="s">
        <v>371</v>
      </c>
      <c r="H84" s="248" t="s">
        <v>372</v>
      </c>
      <c r="I84" s="248" t="s">
        <v>78</v>
      </c>
      <c r="J84" s="250" t="s">
        <v>79</v>
      </c>
      <c r="K84" s="248" t="s">
        <v>78</v>
      </c>
      <c r="L84" s="275" t="s">
        <v>473</v>
      </c>
      <c r="M84" s="429"/>
      <c r="N84" s="401"/>
      <c r="O84" s="401"/>
      <c r="P84" s="402"/>
      <c r="Q84" s="402">
        <v>0</v>
      </c>
      <c r="R84" s="402">
        <v>0</v>
      </c>
      <c r="S84" s="402">
        <v>0</v>
      </c>
      <c r="T84" s="381">
        <v>0</v>
      </c>
      <c r="U84" s="402">
        <v>0</v>
      </c>
      <c r="V84" s="381">
        <v>0</v>
      </c>
      <c r="W84" s="402">
        <v>263.87</v>
      </c>
      <c r="X84" s="407">
        <f t="shared" si="21"/>
        <v>0</v>
      </c>
      <c r="Y84" s="406">
        <f t="shared" si="19"/>
        <v>0</v>
      </c>
      <c r="Z84" s="406">
        <f t="shared" si="22"/>
        <v>0</v>
      </c>
      <c r="AA84" s="381" t="s">
        <v>81</v>
      </c>
      <c r="AB84" s="13"/>
      <c r="AC84" s="13"/>
    </row>
    <row r="85" spans="1:29" ht="28.5" x14ac:dyDescent="0.2">
      <c r="A85" s="412" t="s">
        <v>329</v>
      </c>
      <c r="B85" s="427" t="s">
        <v>942</v>
      </c>
      <c r="C85" s="296" t="s">
        <v>878</v>
      </c>
      <c r="D85" s="252" t="s">
        <v>879</v>
      </c>
      <c r="E85" s="252" t="s">
        <v>880</v>
      </c>
      <c r="F85" s="252" t="s">
        <v>1185</v>
      </c>
      <c r="G85" s="304"/>
      <c r="H85" s="248"/>
      <c r="I85" s="248" t="s">
        <v>78</v>
      </c>
      <c r="J85" s="250" t="s">
        <v>129</v>
      </c>
      <c r="K85" s="248" t="s">
        <v>78</v>
      </c>
      <c r="L85" s="275" t="s">
        <v>79</v>
      </c>
      <c r="M85" s="305" t="s">
        <v>1186</v>
      </c>
      <c r="N85" s="256" t="s">
        <v>1186</v>
      </c>
      <c r="O85" s="257"/>
      <c r="P85" s="258"/>
      <c r="Q85" s="258">
        <v>0</v>
      </c>
      <c r="R85" s="258">
        <v>0</v>
      </c>
      <c r="S85" s="278">
        <f t="shared" ref="S85:S99" si="23">Q85+R85</f>
        <v>0</v>
      </c>
      <c r="T85" s="252">
        <v>0</v>
      </c>
      <c r="U85" s="258">
        <v>0</v>
      </c>
      <c r="V85" s="252">
        <v>4</v>
      </c>
      <c r="W85" s="258">
        <v>263.87</v>
      </c>
      <c r="X85" s="252">
        <v>4</v>
      </c>
      <c r="Y85" s="278">
        <f t="shared" si="19"/>
        <v>1055.48</v>
      </c>
      <c r="Z85" s="278">
        <f t="shared" si="22"/>
        <v>1055.48</v>
      </c>
      <c r="AA85" s="430"/>
      <c r="AB85" s="13"/>
      <c r="AC85" s="13"/>
    </row>
    <row r="86" spans="1:29" ht="57" x14ac:dyDescent="0.2">
      <c r="A86" s="412" t="s">
        <v>329</v>
      </c>
      <c r="B86" s="427" t="s">
        <v>942</v>
      </c>
      <c r="C86" s="296" t="s">
        <v>883</v>
      </c>
      <c r="D86" s="252" t="s">
        <v>884</v>
      </c>
      <c r="E86" s="252" t="s">
        <v>885</v>
      </c>
      <c r="F86" s="252" t="s">
        <v>1187</v>
      </c>
      <c r="G86" s="304"/>
      <c r="H86" s="248"/>
      <c r="I86" s="248" t="s">
        <v>78</v>
      </c>
      <c r="J86" s="250" t="s">
        <v>129</v>
      </c>
      <c r="K86" s="248" t="s">
        <v>78</v>
      </c>
      <c r="L86" s="275" t="s">
        <v>1188</v>
      </c>
      <c r="M86" s="305" t="s">
        <v>1189</v>
      </c>
      <c r="N86" s="256" t="s">
        <v>1189</v>
      </c>
      <c r="O86" s="257"/>
      <c r="P86" s="258"/>
      <c r="Q86" s="258">
        <v>0</v>
      </c>
      <c r="R86" s="258">
        <v>0</v>
      </c>
      <c r="S86" s="278">
        <f t="shared" si="23"/>
        <v>0</v>
      </c>
      <c r="T86" s="252">
        <v>0</v>
      </c>
      <c r="U86" s="258">
        <v>0</v>
      </c>
      <c r="V86" s="252">
        <v>6</v>
      </c>
      <c r="W86" s="258">
        <v>263.87</v>
      </c>
      <c r="X86" s="252">
        <v>6</v>
      </c>
      <c r="Y86" s="278">
        <f t="shared" si="19"/>
        <v>1583.22</v>
      </c>
      <c r="Z86" s="278">
        <f t="shared" si="22"/>
        <v>1583.22</v>
      </c>
      <c r="AA86" s="430"/>
      <c r="AB86" s="13"/>
      <c r="AC86" s="13"/>
    </row>
    <row r="87" spans="1:29" ht="71.25" x14ac:dyDescent="0.2">
      <c r="A87" s="412" t="s">
        <v>329</v>
      </c>
      <c r="B87" s="427" t="s">
        <v>942</v>
      </c>
      <c r="C87" s="296" t="s">
        <v>1138</v>
      </c>
      <c r="D87" s="252" t="s">
        <v>948</v>
      </c>
      <c r="E87" s="252" t="s">
        <v>949</v>
      </c>
      <c r="F87" s="252" t="s">
        <v>1139</v>
      </c>
      <c r="G87" s="304"/>
      <c r="H87" s="248"/>
      <c r="I87" s="248" t="s">
        <v>78</v>
      </c>
      <c r="J87" s="250" t="s">
        <v>129</v>
      </c>
      <c r="K87" s="248" t="s">
        <v>78</v>
      </c>
      <c r="L87" s="275" t="s">
        <v>1190</v>
      </c>
      <c r="M87" s="305" t="s">
        <v>1191</v>
      </c>
      <c r="N87" s="256" t="s">
        <v>1191</v>
      </c>
      <c r="O87" s="257"/>
      <c r="P87" s="258"/>
      <c r="Q87" s="258"/>
      <c r="R87" s="258"/>
      <c r="S87" s="278"/>
      <c r="T87" s="252"/>
      <c r="U87" s="258"/>
      <c r="V87" s="252">
        <v>7</v>
      </c>
      <c r="W87" s="258">
        <v>17.52</v>
      </c>
      <c r="X87" s="252">
        <v>7</v>
      </c>
      <c r="Y87" s="278">
        <v>122.64</v>
      </c>
      <c r="Z87" s="278">
        <v>122.64</v>
      </c>
      <c r="AA87" s="430"/>
      <c r="AB87" s="13"/>
      <c r="AC87" s="13"/>
    </row>
    <row r="88" spans="1:29" ht="28.5" x14ac:dyDescent="0.2">
      <c r="A88" s="412" t="s">
        <v>329</v>
      </c>
      <c r="B88" s="427" t="s">
        <v>942</v>
      </c>
      <c r="C88" s="296" t="s">
        <v>1055</v>
      </c>
      <c r="D88" s="252" t="s">
        <v>914</v>
      </c>
      <c r="E88" s="252" t="s">
        <v>815</v>
      </c>
      <c r="F88" s="252" t="s">
        <v>905</v>
      </c>
      <c r="G88" s="304"/>
      <c r="H88" s="248"/>
      <c r="I88" s="248" t="s">
        <v>78</v>
      </c>
      <c r="J88" s="250" t="s">
        <v>129</v>
      </c>
      <c r="K88" s="248" t="s">
        <v>78</v>
      </c>
      <c r="L88" s="275" t="s">
        <v>1192</v>
      </c>
      <c r="M88" s="305" t="s">
        <v>1193</v>
      </c>
      <c r="N88" s="256" t="s">
        <v>1193</v>
      </c>
      <c r="O88" s="257"/>
      <c r="P88" s="258"/>
      <c r="Q88" s="258">
        <v>0</v>
      </c>
      <c r="R88" s="258">
        <v>0</v>
      </c>
      <c r="S88" s="278">
        <f t="shared" si="23"/>
        <v>0</v>
      </c>
      <c r="T88" s="252">
        <v>0</v>
      </c>
      <c r="U88" s="258">
        <v>0</v>
      </c>
      <c r="V88" s="252">
        <v>2</v>
      </c>
      <c r="W88" s="258">
        <v>263.87</v>
      </c>
      <c r="X88" s="252">
        <v>2</v>
      </c>
      <c r="Y88" s="278">
        <f t="shared" si="19"/>
        <v>527.74</v>
      </c>
      <c r="Z88" s="278">
        <f t="shared" si="22"/>
        <v>527.74</v>
      </c>
      <c r="AA88" s="430"/>
      <c r="AB88" s="13"/>
      <c r="AC88" s="13"/>
    </row>
    <row r="89" spans="1:29" ht="14.25" x14ac:dyDescent="0.2">
      <c r="A89" s="412" t="s">
        <v>329</v>
      </c>
      <c r="B89" s="427" t="s">
        <v>942</v>
      </c>
      <c r="C89" s="296" t="s">
        <v>1194</v>
      </c>
      <c r="D89" s="252" t="s">
        <v>1059</v>
      </c>
      <c r="E89" s="248" t="s">
        <v>1195</v>
      </c>
      <c r="F89" s="252" t="s">
        <v>1142</v>
      </c>
      <c r="G89" s="304"/>
      <c r="H89" s="248"/>
      <c r="I89" s="248" t="s">
        <v>78</v>
      </c>
      <c r="J89" s="250" t="s">
        <v>129</v>
      </c>
      <c r="K89" s="248" t="s">
        <v>78</v>
      </c>
      <c r="L89" s="275" t="s">
        <v>1146</v>
      </c>
      <c r="M89" s="305">
        <v>45182</v>
      </c>
      <c r="N89" s="256">
        <v>45182</v>
      </c>
      <c r="O89" s="257"/>
      <c r="P89" s="258"/>
      <c r="Q89" s="258">
        <v>0</v>
      </c>
      <c r="R89" s="258">
        <v>0</v>
      </c>
      <c r="S89" s="278">
        <f t="shared" si="23"/>
        <v>0</v>
      </c>
      <c r="T89" s="252">
        <v>0</v>
      </c>
      <c r="U89" s="258">
        <v>0</v>
      </c>
      <c r="V89" s="252">
        <v>1</v>
      </c>
      <c r="W89" s="258">
        <v>263.87</v>
      </c>
      <c r="X89" s="252">
        <v>1</v>
      </c>
      <c r="Y89" s="278">
        <f t="shared" si="19"/>
        <v>263.87</v>
      </c>
      <c r="Z89" s="278">
        <f t="shared" si="22"/>
        <v>263.87</v>
      </c>
      <c r="AA89" s="430"/>
      <c r="AB89" s="13"/>
      <c r="AC89" s="13"/>
    </row>
    <row r="90" spans="1:29" ht="28.5" x14ac:dyDescent="0.2">
      <c r="A90" s="412" t="s">
        <v>329</v>
      </c>
      <c r="B90" s="427" t="s">
        <v>942</v>
      </c>
      <c r="C90" s="296" t="s">
        <v>977</v>
      </c>
      <c r="D90" s="252" t="s">
        <v>978</v>
      </c>
      <c r="E90" s="252" t="s">
        <v>1089</v>
      </c>
      <c r="F90" s="252" t="s">
        <v>1196</v>
      </c>
      <c r="G90" s="304"/>
      <c r="H90" s="248"/>
      <c r="I90" s="248" t="s">
        <v>78</v>
      </c>
      <c r="J90" s="250" t="s">
        <v>129</v>
      </c>
      <c r="K90" s="248" t="s">
        <v>78</v>
      </c>
      <c r="L90" s="275" t="s">
        <v>1197</v>
      </c>
      <c r="M90" s="305" t="s">
        <v>1198</v>
      </c>
      <c r="N90" s="256" t="s">
        <v>1198</v>
      </c>
      <c r="O90" s="257"/>
      <c r="P90" s="258"/>
      <c r="Q90" s="258">
        <v>0</v>
      </c>
      <c r="R90" s="258">
        <v>0</v>
      </c>
      <c r="S90" s="278">
        <f t="shared" si="23"/>
        <v>0</v>
      </c>
      <c r="T90" s="252">
        <v>0</v>
      </c>
      <c r="U90" s="258">
        <v>0</v>
      </c>
      <c r="V90" s="252">
        <v>2</v>
      </c>
      <c r="W90" s="258">
        <v>263.87</v>
      </c>
      <c r="X90" s="252">
        <v>2</v>
      </c>
      <c r="Y90" s="278">
        <f t="shared" si="19"/>
        <v>527.74</v>
      </c>
      <c r="Z90" s="278">
        <f t="shared" si="22"/>
        <v>527.74</v>
      </c>
      <c r="AA90" s="430"/>
      <c r="AB90" s="13"/>
      <c r="AC90" s="13"/>
    </row>
    <row r="91" spans="1:29" ht="28.5" x14ac:dyDescent="0.2">
      <c r="A91" s="412" t="s">
        <v>329</v>
      </c>
      <c r="B91" s="427" t="s">
        <v>942</v>
      </c>
      <c r="C91" s="296" t="s">
        <v>980</v>
      </c>
      <c r="D91" s="252" t="s">
        <v>981</v>
      </c>
      <c r="E91" s="252" t="s">
        <v>815</v>
      </c>
      <c r="F91" s="252" t="s">
        <v>1199</v>
      </c>
      <c r="G91" s="304"/>
      <c r="H91" s="248"/>
      <c r="I91" s="248" t="s">
        <v>78</v>
      </c>
      <c r="J91" s="250" t="s">
        <v>129</v>
      </c>
      <c r="K91" s="248" t="s">
        <v>78</v>
      </c>
      <c r="L91" s="275" t="s">
        <v>1200</v>
      </c>
      <c r="M91" s="305" t="s">
        <v>1201</v>
      </c>
      <c r="N91" s="256" t="s">
        <v>1202</v>
      </c>
      <c r="O91" s="257"/>
      <c r="P91" s="258"/>
      <c r="Q91" s="258">
        <v>0</v>
      </c>
      <c r="R91" s="258">
        <v>0</v>
      </c>
      <c r="S91" s="278">
        <f t="shared" si="23"/>
        <v>0</v>
      </c>
      <c r="T91" s="252">
        <v>0</v>
      </c>
      <c r="U91" s="258">
        <v>0</v>
      </c>
      <c r="V91" s="252">
        <v>1</v>
      </c>
      <c r="W91" s="258">
        <v>263.87</v>
      </c>
      <c r="X91" s="252">
        <v>1</v>
      </c>
      <c r="Y91" s="278">
        <f>(T91*U91)+(V91*W91)</f>
        <v>263.87</v>
      </c>
      <c r="Z91" s="278">
        <f t="shared" si="22"/>
        <v>263.87</v>
      </c>
      <c r="AA91" s="430"/>
      <c r="AB91" s="13"/>
      <c r="AC91" s="13"/>
    </row>
    <row r="92" spans="1:29" ht="14.25" x14ac:dyDescent="0.2">
      <c r="A92" s="412" t="s">
        <v>329</v>
      </c>
      <c r="B92" s="427" t="s">
        <v>942</v>
      </c>
      <c r="C92" s="296" t="s">
        <v>1203</v>
      </c>
      <c r="D92" s="252" t="s">
        <v>1069</v>
      </c>
      <c r="E92" s="252" t="s">
        <v>815</v>
      </c>
      <c r="F92" s="252" t="s">
        <v>1204</v>
      </c>
      <c r="G92" s="304"/>
      <c r="H92" s="248"/>
      <c r="I92" s="248" t="s">
        <v>78</v>
      </c>
      <c r="J92" s="250" t="s">
        <v>129</v>
      </c>
      <c r="K92" s="248" t="s">
        <v>78</v>
      </c>
      <c r="L92" s="275" t="s">
        <v>1205</v>
      </c>
      <c r="M92" s="305">
        <v>45182</v>
      </c>
      <c r="N92" s="256">
        <v>45182</v>
      </c>
      <c r="O92" s="257"/>
      <c r="P92" s="258"/>
      <c r="Q92" s="258">
        <v>0</v>
      </c>
      <c r="R92" s="258">
        <v>0</v>
      </c>
      <c r="S92" s="278">
        <f t="shared" si="23"/>
        <v>0</v>
      </c>
      <c r="T92" s="252">
        <v>0</v>
      </c>
      <c r="U92" s="258">
        <v>0</v>
      </c>
      <c r="V92" s="252">
        <v>3</v>
      </c>
      <c r="W92" s="258">
        <v>263.87</v>
      </c>
      <c r="X92" s="252">
        <v>3</v>
      </c>
      <c r="Y92" s="278">
        <f t="shared" si="19"/>
        <v>791.61</v>
      </c>
      <c r="Z92" s="278">
        <f t="shared" si="22"/>
        <v>791.61</v>
      </c>
      <c r="AA92" s="430"/>
      <c r="AB92" s="13"/>
      <c r="AC92" s="13"/>
    </row>
    <row r="93" spans="1:29" ht="28.5" x14ac:dyDescent="0.2">
      <c r="A93" s="412" t="s">
        <v>329</v>
      </c>
      <c r="B93" s="427" t="s">
        <v>942</v>
      </c>
      <c r="C93" s="296" t="s">
        <v>953</v>
      </c>
      <c r="D93" s="252" t="s">
        <v>954</v>
      </c>
      <c r="E93" s="252" t="s">
        <v>1206</v>
      </c>
      <c r="F93" s="252" t="s">
        <v>1120</v>
      </c>
      <c r="G93" s="304"/>
      <c r="H93" s="248"/>
      <c r="I93" s="248" t="s">
        <v>78</v>
      </c>
      <c r="J93" s="250" t="s">
        <v>129</v>
      </c>
      <c r="K93" s="248" t="s">
        <v>78</v>
      </c>
      <c r="L93" s="275" t="s">
        <v>1207</v>
      </c>
      <c r="M93" s="305" t="s">
        <v>1208</v>
      </c>
      <c r="N93" s="256" t="s">
        <v>1208</v>
      </c>
      <c r="O93" s="257"/>
      <c r="P93" s="258"/>
      <c r="Q93" s="258">
        <v>0</v>
      </c>
      <c r="R93" s="258">
        <v>0</v>
      </c>
      <c r="S93" s="278">
        <f t="shared" si="23"/>
        <v>0</v>
      </c>
      <c r="T93" s="252">
        <v>0</v>
      </c>
      <c r="U93" s="258">
        <v>0</v>
      </c>
      <c r="V93" s="252">
        <v>3</v>
      </c>
      <c r="W93" s="258">
        <v>263.87</v>
      </c>
      <c r="X93" s="252">
        <v>3</v>
      </c>
      <c r="Y93" s="278">
        <f t="shared" si="19"/>
        <v>791.61</v>
      </c>
      <c r="Z93" s="278">
        <f t="shared" si="22"/>
        <v>791.61</v>
      </c>
      <c r="AA93" s="430"/>
      <c r="AB93" s="13"/>
      <c r="AC93" s="13"/>
    </row>
    <row r="94" spans="1:29" ht="28.5" x14ac:dyDescent="0.2">
      <c r="A94" s="412" t="s">
        <v>329</v>
      </c>
      <c r="B94" s="427" t="s">
        <v>942</v>
      </c>
      <c r="C94" s="296" t="s">
        <v>940</v>
      </c>
      <c r="D94" s="252" t="s">
        <v>941</v>
      </c>
      <c r="E94" s="252" t="s">
        <v>815</v>
      </c>
      <c r="F94" s="252" t="s">
        <v>1120</v>
      </c>
      <c r="G94" s="304"/>
      <c r="H94" s="248"/>
      <c r="I94" s="248" t="s">
        <v>78</v>
      </c>
      <c r="J94" s="250" t="s">
        <v>129</v>
      </c>
      <c r="K94" s="248" t="s">
        <v>78</v>
      </c>
      <c r="L94" s="275" t="s">
        <v>1207</v>
      </c>
      <c r="M94" s="305" t="s">
        <v>1208</v>
      </c>
      <c r="N94" s="256" t="s">
        <v>1208</v>
      </c>
      <c r="O94" s="257"/>
      <c r="P94" s="258"/>
      <c r="Q94" s="258">
        <v>0</v>
      </c>
      <c r="R94" s="258">
        <v>0</v>
      </c>
      <c r="S94" s="278">
        <f t="shared" si="23"/>
        <v>0</v>
      </c>
      <c r="T94" s="252">
        <v>0</v>
      </c>
      <c r="U94" s="258">
        <v>0</v>
      </c>
      <c r="V94" s="252">
        <v>3</v>
      </c>
      <c r="W94" s="258">
        <v>263.87</v>
      </c>
      <c r="X94" s="252">
        <v>3</v>
      </c>
      <c r="Y94" s="278">
        <f t="shared" si="19"/>
        <v>791.61</v>
      </c>
      <c r="Z94" s="278">
        <f t="shared" si="22"/>
        <v>791.61</v>
      </c>
      <c r="AA94" s="430"/>
      <c r="AB94" s="13"/>
      <c r="AC94" s="13"/>
    </row>
    <row r="95" spans="1:29" ht="42.75" x14ac:dyDescent="0.2">
      <c r="A95" s="412" t="s">
        <v>329</v>
      </c>
      <c r="B95" s="427" t="s">
        <v>942</v>
      </c>
      <c r="C95" s="296" t="s">
        <v>892</v>
      </c>
      <c r="D95" s="252" t="s">
        <v>893</v>
      </c>
      <c r="E95" s="252" t="s">
        <v>815</v>
      </c>
      <c r="F95" s="252" t="s">
        <v>1120</v>
      </c>
      <c r="G95" s="304"/>
      <c r="H95" s="248"/>
      <c r="I95" s="248" t="s">
        <v>78</v>
      </c>
      <c r="J95" s="250" t="s">
        <v>129</v>
      </c>
      <c r="K95" s="248" t="s">
        <v>78</v>
      </c>
      <c r="L95" s="275" t="s">
        <v>1209</v>
      </c>
      <c r="M95" s="305" t="s">
        <v>1210</v>
      </c>
      <c r="N95" s="256" t="s">
        <v>1210</v>
      </c>
      <c r="O95" s="257"/>
      <c r="P95" s="258"/>
      <c r="Q95" s="258">
        <v>0</v>
      </c>
      <c r="R95" s="258">
        <v>0</v>
      </c>
      <c r="S95" s="278">
        <f t="shared" si="23"/>
        <v>0</v>
      </c>
      <c r="T95" s="252">
        <v>0</v>
      </c>
      <c r="U95" s="258">
        <v>0</v>
      </c>
      <c r="V95" s="252">
        <v>8</v>
      </c>
      <c r="W95" s="258">
        <v>263.87</v>
      </c>
      <c r="X95" s="252">
        <v>8</v>
      </c>
      <c r="Y95" s="278">
        <f>(T95*U95)+(V95*W95)</f>
        <v>2110.96</v>
      </c>
      <c r="Z95" s="278">
        <f t="shared" si="22"/>
        <v>2110.96</v>
      </c>
      <c r="AA95" s="430"/>
      <c r="AB95" s="13"/>
      <c r="AC95" s="13"/>
    </row>
    <row r="96" spans="1:29" ht="28.5" x14ac:dyDescent="0.2">
      <c r="A96" s="412" t="s">
        <v>329</v>
      </c>
      <c r="B96" s="427" t="s">
        <v>942</v>
      </c>
      <c r="C96" s="296" t="s">
        <v>967</v>
      </c>
      <c r="D96" s="252" t="s">
        <v>968</v>
      </c>
      <c r="E96" s="252" t="s">
        <v>530</v>
      </c>
      <c r="F96" s="252" t="s">
        <v>1211</v>
      </c>
      <c r="G96" s="304"/>
      <c r="H96" s="248"/>
      <c r="I96" s="248" t="s">
        <v>78</v>
      </c>
      <c r="J96" s="250" t="s">
        <v>292</v>
      </c>
      <c r="K96" s="248" t="s">
        <v>78</v>
      </c>
      <c r="L96" s="275" t="s">
        <v>129</v>
      </c>
      <c r="M96" s="305">
        <v>45196</v>
      </c>
      <c r="N96" s="256">
        <v>45196</v>
      </c>
      <c r="O96" s="257"/>
      <c r="P96" s="258"/>
      <c r="Q96" s="258">
        <v>0</v>
      </c>
      <c r="R96" s="258">
        <v>0</v>
      </c>
      <c r="S96" s="278">
        <f t="shared" si="23"/>
        <v>0</v>
      </c>
      <c r="T96" s="252">
        <v>0</v>
      </c>
      <c r="U96" s="258">
        <v>0</v>
      </c>
      <c r="V96" s="252">
        <v>1</v>
      </c>
      <c r="W96" s="258">
        <v>263.87</v>
      </c>
      <c r="X96" s="252">
        <v>1</v>
      </c>
      <c r="Y96" s="278">
        <f t="shared" ref="Y96:Y99" si="24">(T96*U96)+(V96*W96)</f>
        <v>263.87</v>
      </c>
      <c r="Z96" s="278">
        <f t="shared" si="22"/>
        <v>263.87</v>
      </c>
      <c r="AA96" s="430"/>
      <c r="AB96" s="13"/>
      <c r="AC96" s="13"/>
    </row>
    <row r="97" spans="1:29" ht="28.5" x14ac:dyDescent="0.2">
      <c r="A97" s="412" t="s">
        <v>329</v>
      </c>
      <c r="B97" s="427" t="s">
        <v>942</v>
      </c>
      <c r="C97" s="296" t="s">
        <v>1123</v>
      </c>
      <c r="D97" s="252" t="s">
        <v>958</v>
      </c>
      <c r="E97" s="252" t="s">
        <v>524</v>
      </c>
      <c r="F97" s="252" t="s">
        <v>1212</v>
      </c>
      <c r="G97" s="304"/>
      <c r="H97" s="248"/>
      <c r="I97" s="248" t="s">
        <v>78</v>
      </c>
      <c r="J97" s="250" t="s">
        <v>115</v>
      </c>
      <c r="K97" s="248" t="s">
        <v>78</v>
      </c>
      <c r="L97" s="275" t="s">
        <v>1213</v>
      </c>
      <c r="M97" s="305" t="s">
        <v>1214</v>
      </c>
      <c r="N97" s="256" t="s">
        <v>1215</v>
      </c>
      <c r="O97" s="257"/>
      <c r="P97" s="258"/>
      <c r="Q97" s="258">
        <v>0</v>
      </c>
      <c r="R97" s="258">
        <v>0</v>
      </c>
      <c r="S97" s="278">
        <f t="shared" si="23"/>
        <v>0</v>
      </c>
      <c r="T97" s="252">
        <v>1</v>
      </c>
      <c r="U97" s="258">
        <v>527.75</v>
      </c>
      <c r="V97" s="252">
        <v>3</v>
      </c>
      <c r="W97" s="258">
        <v>263.87</v>
      </c>
      <c r="X97" s="252">
        <v>4</v>
      </c>
      <c r="Y97" s="278">
        <f t="shared" si="24"/>
        <v>1319.3600000000001</v>
      </c>
      <c r="Z97" s="278">
        <f t="shared" si="22"/>
        <v>1319.3600000000001</v>
      </c>
      <c r="AA97" s="430"/>
      <c r="AB97" s="13"/>
      <c r="AC97" s="13"/>
    </row>
    <row r="98" spans="1:29" ht="28.5" x14ac:dyDescent="0.2">
      <c r="A98" s="412" t="s">
        <v>329</v>
      </c>
      <c r="B98" s="427" t="s">
        <v>942</v>
      </c>
      <c r="C98" s="296" t="s">
        <v>1216</v>
      </c>
      <c r="D98" s="252" t="s">
        <v>1179</v>
      </c>
      <c r="E98" s="252" t="s">
        <v>815</v>
      </c>
      <c r="F98" s="252" t="s">
        <v>1183</v>
      </c>
      <c r="G98" s="304"/>
      <c r="H98" s="248"/>
      <c r="I98" s="248" t="s">
        <v>78</v>
      </c>
      <c r="J98" s="250" t="s">
        <v>1131</v>
      </c>
      <c r="K98" s="248" t="s">
        <v>78</v>
      </c>
      <c r="L98" s="275" t="s">
        <v>1217</v>
      </c>
      <c r="M98" s="305" t="s">
        <v>1218</v>
      </c>
      <c r="N98" s="256" t="s">
        <v>1218</v>
      </c>
      <c r="O98" s="257"/>
      <c r="P98" s="258"/>
      <c r="Q98" s="258">
        <v>0</v>
      </c>
      <c r="R98" s="258">
        <v>0</v>
      </c>
      <c r="S98" s="278">
        <f t="shared" si="23"/>
        <v>0</v>
      </c>
      <c r="T98" s="252">
        <v>0</v>
      </c>
      <c r="U98" s="258">
        <v>0</v>
      </c>
      <c r="V98" s="252">
        <v>2</v>
      </c>
      <c r="W98" s="258">
        <v>263.87</v>
      </c>
      <c r="X98" s="252">
        <v>2</v>
      </c>
      <c r="Y98" s="278">
        <f t="shared" si="24"/>
        <v>527.74</v>
      </c>
      <c r="Z98" s="278">
        <f t="shared" si="22"/>
        <v>527.74</v>
      </c>
      <c r="AA98" s="430"/>
      <c r="AB98" s="13"/>
      <c r="AC98" s="13"/>
    </row>
    <row r="99" spans="1:29" ht="28.5" x14ac:dyDescent="0.2">
      <c r="A99" s="412" t="s">
        <v>329</v>
      </c>
      <c r="B99" s="427" t="s">
        <v>942</v>
      </c>
      <c r="C99" s="296" t="s">
        <v>1219</v>
      </c>
      <c r="D99" s="252" t="s">
        <v>1160</v>
      </c>
      <c r="E99" s="252" t="s">
        <v>815</v>
      </c>
      <c r="F99" s="252" t="s">
        <v>1183</v>
      </c>
      <c r="G99" s="304"/>
      <c r="H99" s="248"/>
      <c r="I99" s="248" t="s">
        <v>78</v>
      </c>
      <c r="J99" s="250" t="s">
        <v>115</v>
      </c>
      <c r="K99" s="248" t="s">
        <v>78</v>
      </c>
      <c r="L99" s="275" t="s">
        <v>1220</v>
      </c>
      <c r="M99" s="305" t="s">
        <v>1221</v>
      </c>
      <c r="N99" s="256"/>
      <c r="O99" s="257"/>
      <c r="P99" s="258"/>
      <c r="Q99" s="258">
        <v>0</v>
      </c>
      <c r="R99" s="258">
        <v>0</v>
      </c>
      <c r="S99" s="278">
        <f t="shared" si="23"/>
        <v>0</v>
      </c>
      <c r="T99" s="252">
        <v>0</v>
      </c>
      <c r="U99" s="258">
        <v>0</v>
      </c>
      <c r="V99" s="252">
        <v>2</v>
      </c>
      <c r="W99" s="258">
        <v>263.87</v>
      </c>
      <c r="X99" s="252">
        <v>2</v>
      </c>
      <c r="Y99" s="278">
        <f t="shared" si="24"/>
        <v>527.74</v>
      </c>
      <c r="Z99" s="278">
        <f t="shared" si="22"/>
        <v>527.74</v>
      </c>
      <c r="AA99" s="430"/>
      <c r="AB99" s="13"/>
      <c r="AC99" s="13"/>
    </row>
    <row r="100" spans="1:29" ht="28.5" x14ac:dyDescent="0.2">
      <c r="A100" s="412" t="s">
        <v>329</v>
      </c>
      <c r="B100" s="427" t="s">
        <v>781</v>
      </c>
      <c r="C100" s="309" t="s">
        <v>782</v>
      </c>
      <c r="D100" s="259" t="s">
        <v>772</v>
      </c>
      <c r="E100" s="259" t="s">
        <v>773</v>
      </c>
      <c r="F100" s="250" t="s">
        <v>848</v>
      </c>
      <c r="G100" s="311"/>
      <c r="H100" s="259"/>
      <c r="I100" s="259" t="s">
        <v>78</v>
      </c>
      <c r="J100" s="250" t="s">
        <v>312</v>
      </c>
      <c r="K100" s="259" t="s">
        <v>78</v>
      </c>
      <c r="L100" s="250" t="s">
        <v>79</v>
      </c>
      <c r="M100" s="312">
        <v>45173</v>
      </c>
      <c r="N100" s="262">
        <v>45175</v>
      </c>
      <c r="O100" s="263"/>
      <c r="P100" s="264"/>
      <c r="Q100" s="264">
        <v>0</v>
      </c>
      <c r="R100" s="264">
        <v>0</v>
      </c>
      <c r="S100" s="313">
        <f>Q100+R100</f>
        <v>0</v>
      </c>
      <c r="T100" s="259">
        <v>2</v>
      </c>
      <c r="U100" s="264">
        <v>54.01</v>
      </c>
      <c r="V100" s="259"/>
      <c r="W100" s="264">
        <v>0</v>
      </c>
      <c r="X100" s="259">
        <v>1</v>
      </c>
      <c r="Y100" s="313">
        <f>(T100*U100)+(V100*W100)</f>
        <v>108.02</v>
      </c>
      <c r="Z100" s="313">
        <f>S100+Y100</f>
        <v>108.02</v>
      </c>
      <c r="AA100" s="381" t="s">
        <v>81</v>
      </c>
      <c r="AB100" s="13"/>
      <c r="AC100" s="13"/>
    </row>
    <row r="101" spans="1:29" ht="28.5" x14ac:dyDescent="0.2">
      <c r="A101" s="412" t="s">
        <v>329</v>
      </c>
      <c r="B101" s="427" t="s">
        <v>781</v>
      </c>
      <c r="C101" s="314" t="s">
        <v>843</v>
      </c>
      <c r="D101" s="250" t="s">
        <v>767</v>
      </c>
      <c r="E101" s="259" t="s">
        <v>844</v>
      </c>
      <c r="F101" s="250" t="s">
        <v>849</v>
      </c>
      <c r="G101" s="265"/>
      <c r="H101" s="266"/>
      <c r="I101" s="259" t="s">
        <v>78</v>
      </c>
      <c r="J101" s="250" t="s">
        <v>312</v>
      </c>
      <c r="K101" s="259" t="s">
        <v>78</v>
      </c>
      <c r="L101" s="250" t="s">
        <v>850</v>
      </c>
      <c r="M101" s="262">
        <v>45182</v>
      </c>
      <c r="N101" s="262">
        <v>45184</v>
      </c>
      <c r="O101" s="267"/>
      <c r="P101" s="268"/>
      <c r="Q101" s="268">
        <v>0</v>
      </c>
      <c r="R101" s="268">
        <v>0</v>
      </c>
      <c r="S101" s="431">
        <v>0</v>
      </c>
      <c r="T101" s="259">
        <v>3</v>
      </c>
      <c r="U101" s="264">
        <v>527.75</v>
      </c>
      <c r="V101" s="259"/>
      <c r="W101" s="264">
        <v>0</v>
      </c>
      <c r="X101" s="259">
        <v>3</v>
      </c>
      <c r="Y101" s="313">
        <f>(T101*U101)+(V101*W101)</f>
        <v>1583.25</v>
      </c>
      <c r="Z101" s="313">
        <f>S101+Y101</f>
        <v>1583.25</v>
      </c>
      <c r="AA101" s="381" t="s">
        <v>81</v>
      </c>
      <c r="AB101" s="13"/>
      <c r="AC101" s="13"/>
    </row>
    <row r="102" spans="1:29" ht="28.5" x14ac:dyDescent="0.2">
      <c r="A102" s="412" t="s">
        <v>329</v>
      </c>
      <c r="B102" s="427" t="s">
        <v>781</v>
      </c>
      <c r="C102" s="309" t="s">
        <v>785</v>
      </c>
      <c r="D102" s="250" t="s">
        <v>761</v>
      </c>
      <c r="E102" s="259" t="s">
        <v>777</v>
      </c>
      <c r="F102" s="248" t="s">
        <v>109</v>
      </c>
      <c r="G102" s="261"/>
      <c r="H102" s="259"/>
      <c r="I102" s="259" t="s">
        <v>78</v>
      </c>
      <c r="J102" s="250" t="s">
        <v>284</v>
      </c>
      <c r="K102" s="259" t="s">
        <v>78</v>
      </c>
      <c r="L102" s="250" t="s">
        <v>779</v>
      </c>
      <c r="M102" s="262">
        <v>45182</v>
      </c>
      <c r="N102" s="262">
        <v>45184</v>
      </c>
      <c r="O102" s="263"/>
      <c r="P102" s="264"/>
      <c r="Q102" s="264">
        <v>0</v>
      </c>
      <c r="R102" s="264">
        <v>0</v>
      </c>
      <c r="S102" s="313">
        <v>0</v>
      </c>
      <c r="T102" s="259">
        <v>2</v>
      </c>
      <c r="U102" s="264">
        <v>527.75</v>
      </c>
      <c r="V102" s="259"/>
      <c r="W102" s="264">
        <v>0</v>
      </c>
      <c r="X102" s="259">
        <v>2</v>
      </c>
      <c r="Y102" s="313">
        <f>(T102*U102)+(V102*W102)</f>
        <v>1055.5</v>
      </c>
      <c r="Z102" s="313">
        <f>S102+Y102</f>
        <v>1055.5</v>
      </c>
      <c r="AA102" s="381" t="s">
        <v>81</v>
      </c>
      <c r="AB102" s="13"/>
      <c r="AC102" s="13"/>
    </row>
    <row r="103" spans="1:29" ht="28.5" x14ac:dyDescent="0.2">
      <c r="A103" s="412" t="s">
        <v>329</v>
      </c>
      <c r="B103" s="427" t="s">
        <v>781</v>
      </c>
      <c r="C103" s="309" t="s">
        <v>785</v>
      </c>
      <c r="D103" s="250" t="s">
        <v>761</v>
      </c>
      <c r="E103" s="259" t="s">
        <v>777</v>
      </c>
      <c r="F103" s="248" t="s">
        <v>109</v>
      </c>
      <c r="G103" s="261"/>
      <c r="H103" s="259"/>
      <c r="I103" s="259" t="s">
        <v>78</v>
      </c>
      <c r="J103" s="250" t="s">
        <v>284</v>
      </c>
      <c r="K103" s="259" t="s">
        <v>78</v>
      </c>
      <c r="L103" s="250" t="s">
        <v>807</v>
      </c>
      <c r="M103" s="262">
        <v>45190</v>
      </c>
      <c r="N103" s="262">
        <v>45191</v>
      </c>
      <c r="O103" s="263"/>
      <c r="P103" s="264"/>
      <c r="Q103" s="264">
        <v>0</v>
      </c>
      <c r="R103" s="264">
        <v>0</v>
      </c>
      <c r="S103" s="313">
        <v>0</v>
      </c>
      <c r="T103" s="259">
        <v>1</v>
      </c>
      <c r="U103" s="264">
        <v>527.75</v>
      </c>
      <c r="V103" s="259"/>
      <c r="W103" s="264">
        <v>0</v>
      </c>
      <c r="X103" s="259">
        <v>1</v>
      </c>
      <c r="Y103" s="313">
        <f>(T103*U103)+(V103*W103)</f>
        <v>527.75</v>
      </c>
      <c r="Z103" s="313">
        <f>S103+Y103</f>
        <v>527.75</v>
      </c>
      <c r="AA103" s="381" t="s">
        <v>81</v>
      </c>
      <c r="AB103" s="13"/>
      <c r="AC103" s="13"/>
    </row>
    <row r="104" spans="1:29" ht="28.5" x14ac:dyDescent="0.2">
      <c r="A104" s="411" t="s">
        <v>329</v>
      </c>
      <c r="B104" s="411" t="s">
        <v>781</v>
      </c>
      <c r="C104" s="314" t="s">
        <v>764</v>
      </c>
      <c r="D104" s="259" t="s">
        <v>765</v>
      </c>
      <c r="E104" s="259" t="s">
        <v>815</v>
      </c>
      <c r="F104" s="248" t="s">
        <v>109</v>
      </c>
      <c r="G104" s="261"/>
      <c r="H104" s="259"/>
      <c r="I104" s="259" t="s">
        <v>78</v>
      </c>
      <c r="J104" s="250" t="s">
        <v>312</v>
      </c>
      <c r="K104" s="259" t="s">
        <v>78</v>
      </c>
      <c r="L104" s="250" t="s">
        <v>851</v>
      </c>
      <c r="M104" s="262">
        <v>45196</v>
      </c>
      <c r="N104" s="262">
        <v>45198</v>
      </c>
      <c r="O104" s="263"/>
      <c r="P104" s="264"/>
      <c r="Q104" s="264">
        <v>0</v>
      </c>
      <c r="R104" s="264">
        <v>0</v>
      </c>
      <c r="S104" s="313">
        <f>Q104+R104</f>
        <v>0</v>
      </c>
      <c r="T104" s="259">
        <v>2</v>
      </c>
      <c r="U104" s="264">
        <v>527.75</v>
      </c>
      <c r="V104" s="259">
        <v>0</v>
      </c>
      <c r="W104" s="264">
        <v>0</v>
      </c>
      <c r="X104" s="259">
        <v>2</v>
      </c>
      <c r="Y104" s="313">
        <f>(T104*U104)+(V104*W104)</f>
        <v>1055.5</v>
      </c>
      <c r="Z104" s="313">
        <f>S104+Y104</f>
        <v>1055.5</v>
      </c>
      <c r="AA104" s="248" t="s">
        <v>81</v>
      </c>
      <c r="AB104" s="13"/>
      <c r="AC104" s="13"/>
    </row>
    <row r="105" spans="1:29" ht="15.75" customHeight="1" x14ac:dyDescent="0.2">
      <c r="A105" s="11"/>
      <c r="B105" s="5"/>
      <c r="C105" s="21"/>
      <c r="D105" s="13"/>
      <c r="E105" s="13"/>
      <c r="F105" s="13"/>
      <c r="G105" s="14"/>
      <c r="H105" s="14"/>
      <c r="I105" s="14"/>
      <c r="J105" s="14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13"/>
      <c r="AB105" s="13"/>
      <c r="AC105" s="13"/>
    </row>
    <row r="106" spans="1:29" ht="15.75" customHeight="1" x14ac:dyDescent="0.25">
      <c r="A106" s="589" t="s">
        <v>16</v>
      </c>
      <c r="B106" s="589"/>
      <c r="C106" s="589"/>
      <c r="D106" s="589"/>
      <c r="E106" s="589"/>
      <c r="F106" s="589"/>
      <c r="G106" s="589"/>
      <c r="H106" s="589"/>
      <c r="I106" s="589"/>
      <c r="J106" s="589"/>
      <c r="K106" s="589"/>
      <c r="L106" s="589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  <c r="AB106" s="13"/>
      <c r="AC106" s="13"/>
    </row>
    <row r="107" spans="1:29" ht="15.75" customHeight="1" x14ac:dyDescent="0.2">
      <c r="A107" s="586" t="s">
        <v>17</v>
      </c>
      <c r="B107" s="587"/>
      <c r="C107" s="587"/>
      <c r="D107" s="587"/>
      <c r="E107" s="587"/>
      <c r="F107" s="587"/>
      <c r="G107" s="587"/>
      <c r="H107" s="587"/>
      <c r="I107" s="587"/>
      <c r="J107" s="587"/>
      <c r="K107" s="587"/>
      <c r="L107" s="588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  <c r="AA107" s="13"/>
      <c r="AB107" s="13"/>
      <c r="AC107" s="13"/>
    </row>
    <row r="108" spans="1:29" ht="15.75" customHeight="1" x14ac:dyDescent="0.2">
      <c r="A108" s="583" t="s">
        <v>18</v>
      </c>
      <c r="B108" s="584"/>
      <c r="C108" s="584"/>
      <c r="D108" s="584"/>
      <c r="E108" s="584"/>
      <c r="F108" s="584"/>
      <c r="G108" s="584"/>
      <c r="H108" s="584"/>
      <c r="I108" s="584"/>
      <c r="J108" s="584"/>
      <c r="K108" s="584"/>
      <c r="L108" s="585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  <c r="AA108" s="13"/>
      <c r="AB108" s="13"/>
      <c r="AC108" s="13"/>
    </row>
    <row r="109" spans="1:29" ht="15.75" customHeight="1" x14ac:dyDescent="0.2">
      <c r="A109" s="583" t="s">
        <v>19</v>
      </c>
      <c r="B109" s="584"/>
      <c r="C109" s="584"/>
      <c r="D109" s="584"/>
      <c r="E109" s="584"/>
      <c r="F109" s="584"/>
      <c r="G109" s="584"/>
      <c r="H109" s="584"/>
      <c r="I109" s="584"/>
      <c r="J109" s="584"/>
      <c r="K109" s="584"/>
      <c r="L109" s="585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</row>
    <row r="110" spans="1:29" ht="15.75" customHeight="1" x14ac:dyDescent="0.2">
      <c r="A110" s="583" t="s">
        <v>20</v>
      </c>
      <c r="B110" s="584"/>
      <c r="C110" s="584"/>
      <c r="D110" s="584"/>
      <c r="E110" s="584"/>
      <c r="F110" s="584"/>
      <c r="G110" s="584"/>
      <c r="H110" s="584"/>
      <c r="I110" s="584"/>
      <c r="J110" s="584"/>
      <c r="K110" s="584"/>
      <c r="L110" s="585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</row>
    <row r="111" spans="1:29" ht="15.75" customHeight="1" x14ac:dyDescent="0.2">
      <c r="A111" s="583" t="s">
        <v>21</v>
      </c>
      <c r="B111" s="584"/>
      <c r="C111" s="584"/>
      <c r="D111" s="584"/>
      <c r="E111" s="584"/>
      <c r="F111" s="584"/>
      <c r="G111" s="584"/>
      <c r="H111" s="584"/>
      <c r="I111" s="584"/>
      <c r="J111" s="584"/>
      <c r="K111" s="584"/>
      <c r="L111" s="585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  <c r="AA111" s="13"/>
      <c r="AB111" s="13"/>
      <c r="AC111" s="13"/>
    </row>
    <row r="112" spans="1:29" ht="15.75" customHeight="1" x14ac:dyDescent="0.2">
      <c r="A112" s="583" t="s">
        <v>22</v>
      </c>
      <c r="B112" s="584"/>
      <c r="C112" s="584"/>
      <c r="D112" s="584"/>
      <c r="E112" s="584"/>
      <c r="F112" s="584"/>
      <c r="G112" s="584"/>
      <c r="H112" s="584"/>
      <c r="I112" s="584"/>
      <c r="J112" s="584"/>
      <c r="K112" s="584"/>
      <c r="L112" s="585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  <c r="AA112" s="13"/>
      <c r="AB112" s="13"/>
      <c r="AC112" s="13"/>
    </row>
    <row r="113" spans="1:29" ht="15.75" customHeight="1" x14ac:dyDescent="0.2">
      <c r="A113" s="583" t="s">
        <v>23</v>
      </c>
      <c r="B113" s="584"/>
      <c r="C113" s="584"/>
      <c r="D113" s="584"/>
      <c r="E113" s="584"/>
      <c r="F113" s="584"/>
      <c r="G113" s="584"/>
      <c r="H113" s="584"/>
      <c r="I113" s="584"/>
      <c r="J113" s="584"/>
      <c r="K113" s="584"/>
      <c r="L113" s="585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  <c r="AA113" s="13"/>
      <c r="AB113" s="13"/>
      <c r="AC113" s="13"/>
    </row>
    <row r="114" spans="1:29" ht="15.75" customHeight="1" x14ac:dyDescent="0.2">
      <c r="A114" s="583" t="s">
        <v>49</v>
      </c>
      <c r="B114" s="584"/>
      <c r="C114" s="584"/>
      <c r="D114" s="584"/>
      <c r="E114" s="584"/>
      <c r="F114" s="584"/>
      <c r="G114" s="584"/>
      <c r="H114" s="584"/>
      <c r="I114" s="584"/>
      <c r="J114" s="584"/>
      <c r="K114" s="584"/>
      <c r="L114" s="585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</row>
    <row r="115" spans="1:29" ht="15.75" customHeight="1" x14ac:dyDescent="0.2">
      <c r="A115" s="583" t="s">
        <v>50</v>
      </c>
      <c r="B115" s="584"/>
      <c r="C115" s="584"/>
      <c r="D115" s="584"/>
      <c r="E115" s="584"/>
      <c r="F115" s="584"/>
      <c r="G115" s="584"/>
      <c r="H115" s="584"/>
      <c r="I115" s="584"/>
      <c r="J115" s="584"/>
      <c r="K115" s="584"/>
      <c r="L115" s="585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</row>
    <row r="116" spans="1:29" ht="15.75" customHeight="1" x14ac:dyDescent="0.2">
      <c r="A116" s="583" t="s">
        <v>51</v>
      </c>
      <c r="B116" s="584"/>
      <c r="C116" s="584"/>
      <c r="D116" s="584"/>
      <c r="E116" s="584"/>
      <c r="F116" s="584"/>
      <c r="G116" s="584"/>
      <c r="H116" s="584"/>
      <c r="I116" s="584"/>
      <c r="J116" s="584"/>
      <c r="K116" s="584"/>
      <c r="L116" s="585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  <c r="AC116" s="13"/>
    </row>
    <row r="117" spans="1:29" ht="15.75" customHeight="1" x14ac:dyDescent="0.2">
      <c r="A117" s="583" t="s">
        <v>52</v>
      </c>
      <c r="B117" s="584"/>
      <c r="C117" s="584"/>
      <c r="D117" s="584"/>
      <c r="E117" s="584"/>
      <c r="F117" s="584"/>
      <c r="G117" s="584"/>
      <c r="H117" s="584"/>
      <c r="I117" s="584"/>
      <c r="J117" s="584"/>
      <c r="K117" s="584"/>
      <c r="L117" s="585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</row>
    <row r="118" spans="1:29" ht="15.75" customHeight="1" x14ac:dyDescent="0.2">
      <c r="A118" s="583" t="s">
        <v>53</v>
      </c>
      <c r="B118" s="584"/>
      <c r="C118" s="584"/>
      <c r="D118" s="584"/>
      <c r="E118" s="584"/>
      <c r="F118" s="584"/>
      <c r="G118" s="584"/>
      <c r="H118" s="584"/>
      <c r="I118" s="584"/>
      <c r="J118" s="584"/>
      <c r="K118" s="584"/>
      <c r="L118" s="585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</row>
    <row r="119" spans="1:29" ht="15.75" customHeight="1" x14ac:dyDescent="0.2">
      <c r="A119" s="583" t="s">
        <v>54</v>
      </c>
      <c r="B119" s="584"/>
      <c r="C119" s="584"/>
      <c r="D119" s="584"/>
      <c r="E119" s="584"/>
      <c r="F119" s="584"/>
      <c r="G119" s="584"/>
      <c r="H119" s="584"/>
      <c r="I119" s="584"/>
      <c r="J119" s="584"/>
      <c r="K119" s="584"/>
      <c r="L119" s="585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</row>
    <row r="120" spans="1:29" ht="15.75" customHeight="1" x14ac:dyDescent="0.2">
      <c r="A120" s="583" t="s">
        <v>55</v>
      </c>
      <c r="B120" s="584"/>
      <c r="C120" s="584"/>
      <c r="D120" s="584"/>
      <c r="E120" s="584"/>
      <c r="F120" s="584"/>
      <c r="G120" s="584"/>
      <c r="H120" s="584"/>
      <c r="I120" s="584"/>
      <c r="J120" s="584"/>
      <c r="K120" s="584"/>
      <c r="L120" s="585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  <c r="AA120" s="13"/>
      <c r="AB120" s="13"/>
      <c r="AC120" s="13"/>
    </row>
    <row r="121" spans="1:29" ht="15.75" customHeight="1" x14ac:dyDescent="0.2">
      <c r="A121" s="583" t="s">
        <v>56</v>
      </c>
      <c r="B121" s="584"/>
      <c r="C121" s="584"/>
      <c r="D121" s="584"/>
      <c r="E121" s="584"/>
      <c r="F121" s="584"/>
      <c r="G121" s="584"/>
      <c r="H121" s="584"/>
      <c r="I121" s="584"/>
      <c r="J121" s="584"/>
      <c r="K121" s="584"/>
      <c r="L121" s="585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</row>
    <row r="122" spans="1:29" ht="15.75" customHeight="1" x14ac:dyDescent="0.2">
      <c r="A122" s="583" t="s">
        <v>57</v>
      </c>
      <c r="B122" s="584"/>
      <c r="C122" s="584"/>
      <c r="D122" s="584"/>
      <c r="E122" s="584"/>
      <c r="F122" s="584"/>
      <c r="G122" s="584"/>
      <c r="H122" s="584"/>
      <c r="I122" s="584"/>
      <c r="J122" s="584"/>
      <c r="K122" s="584"/>
      <c r="L122" s="585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</row>
    <row r="123" spans="1:29" ht="15.75" customHeight="1" x14ac:dyDescent="0.2">
      <c r="A123" s="590" t="s">
        <v>58</v>
      </c>
      <c r="B123" s="579"/>
      <c r="C123" s="579"/>
      <c r="D123" s="579"/>
      <c r="E123" s="579"/>
      <c r="F123" s="579"/>
      <c r="G123" s="579"/>
      <c r="H123" s="579"/>
      <c r="I123" s="579"/>
      <c r="J123" s="579"/>
      <c r="K123" s="579"/>
      <c r="L123" s="580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</row>
    <row r="124" spans="1:29" ht="15.75" customHeight="1" x14ac:dyDescent="0.2">
      <c r="A124" s="590" t="s">
        <v>59</v>
      </c>
      <c r="B124" s="579"/>
      <c r="C124" s="579"/>
      <c r="D124" s="579"/>
      <c r="E124" s="579"/>
      <c r="F124" s="579"/>
      <c r="G124" s="579"/>
      <c r="H124" s="579"/>
      <c r="I124" s="579"/>
      <c r="J124" s="579"/>
      <c r="K124" s="579"/>
      <c r="L124" s="580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</row>
    <row r="125" spans="1:29" ht="15.75" customHeight="1" x14ac:dyDescent="0.2">
      <c r="A125" s="590" t="s">
        <v>60</v>
      </c>
      <c r="B125" s="579"/>
      <c r="C125" s="579"/>
      <c r="D125" s="579"/>
      <c r="E125" s="579"/>
      <c r="F125" s="579"/>
      <c r="G125" s="579"/>
      <c r="H125" s="579"/>
      <c r="I125" s="579"/>
      <c r="J125" s="579"/>
      <c r="K125" s="579"/>
      <c r="L125" s="580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</row>
    <row r="126" spans="1:29" ht="15.75" customHeight="1" x14ac:dyDescent="0.2">
      <c r="A126" s="590" t="s">
        <v>61</v>
      </c>
      <c r="B126" s="579"/>
      <c r="C126" s="579"/>
      <c r="D126" s="579"/>
      <c r="E126" s="579"/>
      <c r="F126" s="579"/>
      <c r="G126" s="579"/>
      <c r="H126" s="579"/>
      <c r="I126" s="579"/>
      <c r="J126" s="579"/>
      <c r="K126" s="579"/>
      <c r="L126" s="580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  <c r="AA126" s="13"/>
      <c r="AB126" s="13"/>
      <c r="AC126" s="13"/>
    </row>
    <row r="127" spans="1:29" ht="15.75" customHeight="1" x14ac:dyDescent="0.2">
      <c r="A127" s="590" t="s">
        <v>62</v>
      </c>
      <c r="B127" s="579"/>
      <c r="C127" s="579"/>
      <c r="D127" s="579"/>
      <c r="E127" s="579"/>
      <c r="F127" s="579"/>
      <c r="G127" s="579"/>
      <c r="H127" s="579"/>
      <c r="I127" s="579"/>
      <c r="J127" s="579"/>
      <c r="K127" s="579"/>
      <c r="L127" s="580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</row>
    <row r="128" spans="1:29" ht="15.75" customHeight="1" x14ac:dyDescent="0.2">
      <c r="A128" s="590" t="s">
        <v>63</v>
      </c>
      <c r="B128" s="579"/>
      <c r="C128" s="579"/>
      <c r="D128" s="579"/>
      <c r="E128" s="579"/>
      <c r="F128" s="579"/>
      <c r="G128" s="579"/>
      <c r="H128" s="579"/>
      <c r="I128" s="579"/>
      <c r="J128" s="579"/>
      <c r="K128" s="579"/>
      <c r="L128" s="580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  <c r="AA128" s="13"/>
      <c r="AB128" s="13"/>
      <c r="AC128" s="13"/>
    </row>
    <row r="129" spans="1:29" ht="15.75" customHeight="1" x14ac:dyDescent="0.2">
      <c r="A129" s="590" t="s">
        <v>64</v>
      </c>
      <c r="B129" s="579"/>
      <c r="C129" s="579"/>
      <c r="D129" s="579"/>
      <c r="E129" s="579"/>
      <c r="F129" s="579"/>
      <c r="G129" s="579"/>
      <c r="H129" s="579"/>
      <c r="I129" s="579"/>
      <c r="J129" s="579"/>
      <c r="K129" s="579"/>
      <c r="L129" s="580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  <c r="AA129" s="13"/>
      <c r="AB129" s="13"/>
      <c r="AC129" s="13"/>
    </row>
    <row r="130" spans="1:29" ht="15.75" customHeight="1" x14ac:dyDescent="0.2">
      <c r="A130" s="590" t="s">
        <v>65</v>
      </c>
      <c r="B130" s="579"/>
      <c r="C130" s="579"/>
      <c r="D130" s="579"/>
      <c r="E130" s="579"/>
      <c r="F130" s="579"/>
      <c r="G130" s="579"/>
      <c r="H130" s="579"/>
      <c r="I130" s="579"/>
      <c r="J130" s="579"/>
      <c r="K130" s="579"/>
      <c r="L130" s="580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</row>
    <row r="131" spans="1:29" ht="15.75" customHeight="1" x14ac:dyDescent="0.2">
      <c r="A131" s="590" t="s">
        <v>66</v>
      </c>
      <c r="B131" s="579"/>
      <c r="C131" s="579"/>
      <c r="D131" s="579"/>
      <c r="E131" s="579"/>
      <c r="F131" s="579"/>
      <c r="G131" s="579"/>
      <c r="H131" s="579"/>
      <c r="I131" s="579"/>
      <c r="J131" s="579"/>
      <c r="K131" s="579"/>
      <c r="L131" s="580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3"/>
      <c r="AA131" s="13"/>
      <c r="AB131" s="13"/>
      <c r="AC131" s="13"/>
    </row>
    <row r="132" spans="1:29" ht="15.75" customHeight="1" x14ac:dyDescent="0.2">
      <c r="A132" s="590" t="s">
        <v>67</v>
      </c>
      <c r="B132" s="579"/>
      <c r="C132" s="579"/>
      <c r="D132" s="579"/>
      <c r="E132" s="579"/>
      <c r="F132" s="579"/>
      <c r="G132" s="579"/>
      <c r="H132" s="579"/>
      <c r="I132" s="579"/>
      <c r="J132" s="579"/>
      <c r="K132" s="579"/>
      <c r="L132" s="580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</row>
    <row r="133" spans="1:29" ht="15.75" customHeight="1" x14ac:dyDescent="0.2">
      <c r="A133" s="590" t="s">
        <v>68</v>
      </c>
      <c r="B133" s="579"/>
      <c r="C133" s="579"/>
      <c r="D133" s="579"/>
      <c r="E133" s="579"/>
      <c r="F133" s="579"/>
      <c r="G133" s="579"/>
      <c r="H133" s="579"/>
      <c r="I133" s="579"/>
      <c r="J133" s="579"/>
      <c r="K133" s="579"/>
      <c r="L133" s="580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/>
      <c r="AC133" s="13"/>
    </row>
    <row r="134" spans="1:29" ht="15.75" customHeight="1" x14ac:dyDescent="0.2">
      <c r="A134" s="590" t="s">
        <v>69</v>
      </c>
      <c r="B134" s="579"/>
      <c r="C134" s="579"/>
      <c r="D134" s="579"/>
      <c r="E134" s="579"/>
      <c r="F134" s="579"/>
      <c r="G134" s="579"/>
      <c r="H134" s="579"/>
      <c r="I134" s="579"/>
      <c r="J134" s="579"/>
      <c r="K134" s="579"/>
      <c r="L134" s="580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</row>
    <row r="135" spans="1:29" ht="15.75" customHeight="1" x14ac:dyDescent="0.2">
      <c r="A135" s="590" t="s">
        <v>70</v>
      </c>
      <c r="B135" s="579"/>
      <c r="C135" s="579"/>
      <c r="D135" s="579"/>
      <c r="E135" s="579"/>
      <c r="F135" s="579"/>
      <c r="G135" s="579"/>
      <c r="H135" s="579"/>
      <c r="I135" s="579"/>
      <c r="J135" s="579"/>
      <c r="K135" s="579"/>
      <c r="L135" s="580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  <c r="AA135" s="13"/>
      <c r="AB135" s="13"/>
      <c r="AC135" s="13"/>
    </row>
    <row r="136" spans="1:29" ht="15.75" customHeight="1" x14ac:dyDescent="0.2">
      <c r="B136" s="13"/>
      <c r="C136" s="22"/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  <c r="AA136" s="13"/>
      <c r="AB136" s="13"/>
      <c r="AC136" s="13"/>
    </row>
    <row r="137" spans="1:29" ht="15.75" customHeight="1" x14ac:dyDescent="0.2">
      <c r="A137" s="13"/>
      <c r="B137" s="13"/>
      <c r="C137" s="22"/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</row>
    <row r="138" spans="1:29" ht="15.75" customHeight="1" x14ac:dyDescent="0.2">
      <c r="A138" s="13"/>
      <c r="B138" s="13"/>
      <c r="C138" s="22"/>
      <c r="D138" s="13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3"/>
      <c r="AA138" s="13"/>
      <c r="AB138" s="13"/>
      <c r="AC138" s="13"/>
    </row>
    <row r="139" spans="1:29" ht="15.75" customHeight="1" x14ac:dyDescent="0.2">
      <c r="A139" s="13"/>
      <c r="B139" s="13"/>
      <c r="C139" s="22"/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</row>
    <row r="140" spans="1:29" ht="15.75" customHeight="1" x14ac:dyDescent="0.2">
      <c r="A140" s="13"/>
      <c r="B140" s="13"/>
      <c r="C140" s="22"/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</row>
    <row r="141" spans="1:29" ht="15.75" customHeight="1" x14ac:dyDescent="0.2">
      <c r="A141" s="13"/>
      <c r="B141" s="13"/>
      <c r="C141" s="22"/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</row>
    <row r="142" spans="1:29" ht="15.75" customHeight="1" x14ac:dyDescent="0.2">
      <c r="A142" s="13"/>
      <c r="B142" s="13"/>
      <c r="C142" s="22"/>
      <c r="D142" s="13"/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  <c r="AA142" s="13"/>
      <c r="AB142" s="13"/>
      <c r="AC142" s="13"/>
    </row>
    <row r="143" spans="1:29" ht="15.75" customHeight="1" x14ac:dyDescent="0.2">
      <c r="A143" s="13"/>
      <c r="B143" s="13"/>
      <c r="C143" s="22"/>
      <c r="D143" s="13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13"/>
      <c r="AA143" s="13"/>
      <c r="AB143" s="13"/>
      <c r="AC143" s="13"/>
    </row>
    <row r="144" spans="1:29" ht="15.75" customHeight="1" x14ac:dyDescent="0.2">
      <c r="A144" s="13"/>
      <c r="B144" s="13"/>
      <c r="C144" s="22"/>
      <c r="D144" s="13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  <c r="AA144" s="13"/>
      <c r="AB144" s="13"/>
      <c r="AC144" s="13"/>
    </row>
    <row r="145" spans="1:29" ht="15.75" customHeight="1" x14ac:dyDescent="0.2">
      <c r="A145" s="13"/>
      <c r="B145" s="13"/>
      <c r="C145" s="22"/>
      <c r="D145" s="13"/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  <c r="AA145" s="13"/>
      <c r="AB145" s="13"/>
      <c r="AC145" s="13"/>
    </row>
    <row r="146" spans="1:29" ht="15.75" customHeight="1" x14ac:dyDescent="0.2">
      <c r="A146" s="13"/>
      <c r="B146" s="13"/>
      <c r="C146" s="22"/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</row>
    <row r="147" spans="1:29" ht="15.75" customHeight="1" x14ac:dyDescent="0.2">
      <c r="A147" s="13"/>
      <c r="B147" s="13"/>
      <c r="C147" s="22"/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  <c r="AA147" s="13"/>
      <c r="AB147" s="13"/>
      <c r="AC147" s="13"/>
    </row>
    <row r="148" spans="1:29" ht="15.75" customHeight="1" x14ac:dyDescent="0.2">
      <c r="A148" s="13"/>
      <c r="B148" s="13"/>
      <c r="C148" s="22"/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</row>
    <row r="149" spans="1:29" ht="15.75" customHeight="1" x14ac:dyDescent="0.2">
      <c r="A149" s="13"/>
      <c r="B149" s="13"/>
      <c r="C149" s="22"/>
      <c r="D149" s="13"/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3"/>
      <c r="AA149" s="13"/>
      <c r="AB149" s="13"/>
      <c r="AC149" s="13"/>
    </row>
    <row r="150" spans="1:29" ht="15.75" customHeight="1" x14ac:dyDescent="0.2">
      <c r="A150" s="13"/>
      <c r="B150" s="13"/>
      <c r="C150" s="22"/>
      <c r="D150" s="13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  <c r="Z150" s="13"/>
      <c r="AA150" s="13"/>
      <c r="AB150" s="13"/>
      <c r="AC150" s="13"/>
    </row>
    <row r="151" spans="1:29" ht="15.75" customHeight="1" x14ac:dyDescent="0.2">
      <c r="A151" s="13"/>
      <c r="B151" s="13"/>
      <c r="C151" s="22"/>
      <c r="D151" s="13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  <c r="Z151" s="13"/>
      <c r="AA151" s="13"/>
      <c r="AB151" s="13"/>
      <c r="AC151" s="13"/>
    </row>
    <row r="152" spans="1:29" ht="15.75" customHeight="1" x14ac:dyDescent="0.2">
      <c r="A152" s="13"/>
      <c r="B152" s="13"/>
      <c r="C152" s="22"/>
      <c r="D152" s="13"/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  <c r="Z152" s="13"/>
      <c r="AA152" s="13"/>
      <c r="AB152" s="13"/>
      <c r="AC152" s="13"/>
    </row>
    <row r="153" spans="1:29" ht="15.75" customHeight="1" x14ac:dyDescent="0.2">
      <c r="A153" s="13"/>
      <c r="B153" s="13"/>
      <c r="C153" s="22"/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</row>
    <row r="154" spans="1:29" ht="15.75" customHeight="1" x14ac:dyDescent="0.2">
      <c r="A154" s="13"/>
      <c r="B154" s="13"/>
      <c r="C154" s="22"/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</row>
    <row r="155" spans="1:29" ht="15.75" customHeight="1" x14ac:dyDescent="0.2">
      <c r="A155" s="13"/>
      <c r="B155" s="13"/>
      <c r="C155" s="22"/>
      <c r="D155" s="13"/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  <c r="Z155" s="13"/>
      <c r="AA155" s="13"/>
      <c r="AB155" s="13"/>
      <c r="AC155" s="13"/>
    </row>
    <row r="156" spans="1:29" ht="15.75" customHeight="1" x14ac:dyDescent="0.2">
      <c r="A156" s="13"/>
      <c r="B156" s="13"/>
      <c r="C156" s="22"/>
      <c r="D156" s="13"/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  <c r="Z156" s="13"/>
      <c r="AA156" s="13"/>
      <c r="AB156" s="13"/>
      <c r="AC156" s="13"/>
    </row>
    <row r="157" spans="1:29" ht="15.75" customHeight="1" x14ac:dyDescent="0.2">
      <c r="A157" s="13"/>
      <c r="B157" s="13"/>
      <c r="C157" s="22"/>
      <c r="D157" s="13"/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13"/>
      <c r="Y157" s="13"/>
      <c r="Z157" s="13"/>
      <c r="AA157" s="13"/>
      <c r="AB157" s="13"/>
      <c r="AC157" s="13"/>
    </row>
    <row r="158" spans="1:29" ht="15.75" customHeight="1" x14ac:dyDescent="0.2">
      <c r="A158" s="13"/>
      <c r="B158" s="13"/>
      <c r="C158" s="22"/>
      <c r="D158" s="13"/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3"/>
      <c r="Y158" s="13"/>
      <c r="Z158" s="13"/>
      <c r="AA158" s="13"/>
      <c r="AB158" s="13"/>
      <c r="AC158" s="13"/>
    </row>
    <row r="159" spans="1:29" ht="15.75" customHeight="1" x14ac:dyDescent="0.2">
      <c r="A159" s="13"/>
      <c r="B159" s="13"/>
      <c r="C159" s="22"/>
      <c r="D159" s="13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  <c r="Z159" s="13"/>
      <c r="AA159" s="13"/>
      <c r="AB159" s="13"/>
      <c r="AC159" s="13"/>
    </row>
    <row r="160" spans="1:29" ht="15.75" customHeight="1" x14ac:dyDescent="0.2">
      <c r="A160" s="13"/>
      <c r="B160" s="13"/>
      <c r="C160" s="22"/>
      <c r="D160" s="13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  <c r="Z160" s="13"/>
      <c r="AA160" s="13"/>
      <c r="AB160" s="13"/>
      <c r="AC160" s="13"/>
    </row>
    <row r="161" spans="1:29" ht="15.75" customHeight="1" x14ac:dyDescent="0.2">
      <c r="A161" s="13"/>
      <c r="B161" s="13"/>
      <c r="C161" s="22"/>
      <c r="D161" s="13"/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13"/>
      <c r="Y161" s="13"/>
      <c r="Z161" s="13"/>
      <c r="AA161" s="13"/>
      <c r="AB161" s="13"/>
      <c r="AC161" s="13"/>
    </row>
    <row r="162" spans="1:29" ht="15.75" customHeight="1" x14ac:dyDescent="0.2">
      <c r="A162" s="13"/>
      <c r="B162" s="13"/>
      <c r="C162" s="22"/>
      <c r="D162" s="13"/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/>
      <c r="V162" s="13"/>
      <c r="W162" s="13"/>
      <c r="X162" s="13"/>
      <c r="Y162" s="13"/>
      <c r="Z162" s="13"/>
      <c r="AA162" s="13"/>
      <c r="AB162" s="13"/>
      <c r="AC162" s="13"/>
    </row>
    <row r="163" spans="1:29" ht="15.75" customHeight="1" x14ac:dyDescent="0.2">
      <c r="A163" s="13"/>
      <c r="B163" s="13"/>
      <c r="C163" s="22"/>
      <c r="D163" s="13"/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3"/>
      <c r="Y163" s="13"/>
      <c r="Z163" s="13"/>
      <c r="AA163" s="13"/>
      <c r="AB163" s="13"/>
      <c r="AC163" s="13"/>
    </row>
    <row r="164" spans="1:29" ht="15.75" customHeight="1" x14ac:dyDescent="0.2">
      <c r="A164" s="13"/>
      <c r="B164" s="13"/>
      <c r="C164" s="22"/>
      <c r="D164" s="13"/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3"/>
      <c r="Y164" s="13"/>
      <c r="Z164" s="13"/>
      <c r="AA164" s="13"/>
      <c r="AB164" s="13"/>
      <c r="AC164" s="13"/>
    </row>
    <row r="165" spans="1:29" ht="15.75" customHeight="1" x14ac:dyDescent="0.2">
      <c r="A165" s="13"/>
      <c r="B165" s="13"/>
      <c r="C165" s="22"/>
      <c r="D165" s="13"/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13"/>
      <c r="Y165" s="13"/>
      <c r="Z165" s="13"/>
      <c r="AA165" s="13"/>
      <c r="AB165" s="13"/>
      <c r="AC165" s="13"/>
    </row>
    <row r="166" spans="1:29" ht="15.75" customHeight="1" x14ac:dyDescent="0.2">
      <c r="A166" s="13"/>
      <c r="B166" s="13"/>
      <c r="C166" s="22"/>
      <c r="D166" s="13"/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X166" s="13"/>
      <c r="Y166" s="13"/>
      <c r="Z166" s="13"/>
      <c r="AA166" s="13"/>
      <c r="AB166" s="13"/>
      <c r="AC166" s="13"/>
    </row>
    <row r="167" spans="1:29" ht="15.75" customHeight="1" x14ac:dyDescent="0.2">
      <c r="A167" s="13"/>
      <c r="B167" s="13"/>
      <c r="C167" s="22"/>
      <c r="D167" s="13"/>
      <c r="E167" s="13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13"/>
      <c r="Y167" s="13"/>
      <c r="Z167" s="13"/>
      <c r="AA167" s="13"/>
      <c r="AB167" s="13"/>
      <c r="AC167" s="13"/>
    </row>
    <row r="168" spans="1:29" ht="15.75" customHeight="1" x14ac:dyDescent="0.2">
      <c r="A168" s="13"/>
      <c r="B168" s="13"/>
      <c r="C168" s="22"/>
      <c r="D168" s="13"/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13"/>
      <c r="Y168" s="13"/>
      <c r="Z168" s="13"/>
      <c r="AA168" s="13"/>
      <c r="AB168" s="13"/>
      <c r="AC168" s="13"/>
    </row>
    <row r="169" spans="1:29" ht="15.75" customHeight="1" x14ac:dyDescent="0.2">
      <c r="A169" s="13"/>
      <c r="B169" s="13"/>
      <c r="C169" s="22"/>
      <c r="D169" s="13"/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3"/>
      <c r="Y169" s="13"/>
      <c r="Z169" s="13"/>
      <c r="AA169" s="13"/>
      <c r="AB169" s="13"/>
      <c r="AC169" s="13"/>
    </row>
    <row r="170" spans="1:29" ht="15.75" customHeight="1" x14ac:dyDescent="0.2">
      <c r="A170" s="13"/>
      <c r="B170" s="13"/>
      <c r="C170" s="22"/>
      <c r="D170" s="13"/>
      <c r="E170" s="13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13"/>
      <c r="Y170" s="13"/>
      <c r="Z170" s="13"/>
      <c r="AA170" s="13"/>
      <c r="AB170" s="13"/>
      <c r="AC170" s="13"/>
    </row>
    <row r="171" spans="1:29" ht="15.75" customHeight="1" x14ac:dyDescent="0.2">
      <c r="A171" s="13"/>
      <c r="B171" s="13"/>
      <c r="C171" s="22"/>
      <c r="D171" s="13"/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13"/>
      <c r="Y171" s="13"/>
      <c r="Z171" s="13"/>
      <c r="AA171" s="13"/>
      <c r="AB171" s="13"/>
      <c r="AC171" s="13"/>
    </row>
    <row r="172" spans="1:29" ht="15.75" customHeight="1" x14ac:dyDescent="0.2">
      <c r="A172" s="13"/>
      <c r="B172" s="13"/>
      <c r="C172" s="22"/>
      <c r="D172" s="13"/>
      <c r="E172" s="13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  <c r="Z172" s="13"/>
      <c r="AA172" s="13"/>
      <c r="AB172" s="13"/>
      <c r="AC172" s="13"/>
    </row>
    <row r="173" spans="1:29" ht="15.75" customHeight="1" x14ac:dyDescent="0.2">
      <c r="A173" s="13"/>
      <c r="B173" s="13"/>
      <c r="C173" s="22"/>
      <c r="D173" s="13"/>
      <c r="E173" s="13"/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3"/>
      <c r="S173" s="13"/>
      <c r="T173" s="13"/>
      <c r="U173" s="13"/>
      <c r="V173" s="13"/>
      <c r="W173" s="13"/>
      <c r="X173" s="13"/>
      <c r="Y173" s="13"/>
      <c r="Z173" s="13"/>
      <c r="AA173" s="13"/>
      <c r="AB173" s="13"/>
      <c r="AC173" s="13"/>
    </row>
    <row r="174" spans="1:29" ht="15.75" customHeight="1" x14ac:dyDescent="0.2">
      <c r="A174" s="13"/>
      <c r="B174" s="13"/>
      <c r="C174" s="22"/>
      <c r="D174" s="13"/>
      <c r="E174" s="13"/>
      <c r="F174" s="13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  <c r="Z174" s="13"/>
      <c r="AA174" s="13"/>
      <c r="AB174" s="13"/>
      <c r="AC174" s="13"/>
    </row>
    <row r="175" spans="1:29" ht="15.75" customHeight="1" x14ac:dyDescent="0.2">
      <c r="A175" s="13"/>
      <c r="B175" s="13"/>
      <c r="C175" s="22"/>
      <c r="D175" s="13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13"/>
      <c r="AA175" s="13"/>
      <c r="AB175" s="13"/>
      <c r="AC175" s="13"/>
    </row>
    <row r="176" spans="1:29" ht="15.75" customHeight="1" x14ac:dyDescent="0.2">
      <c r="A176" s="13"/>
      <c r="B176" s="13"/>
      <c r="C176" s="22"/>
      <c r="D176" s="13"/>
      <c r="E176" s="13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3"/>
      <c r="Y176" s="13"/>
      <c r="Z176" s="13"/>
      <c r="AA176" s="13"/>
      <c r="AB176" s="13"/>
      <c r="AC176" s="13"/>
    </row>
    <row r="177" spans="1:29" ht="15.75" customHeight="1" x14ac:dyDescent="0.2">
      <c r="A177" s="13"/>
      <c r="B177" s="13"/>
      <c r="C177" s="22"/>
      <c r="D177" s="13"/>
      <c r="E177" s="13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  <c r="S177" s="13"/>
      <c r="T177" s="13"/>
      <c r="U177" s="13"/>
      <c r="V177" s="13"/>
      <c r="W177" s="13"/>
      <c r="X177" s="13"/>
      <c r="Y177" s="13"/>
      <c r="Z177" s="13"/>
      <c r="AA177" s="13"/>
      <c r="AB177" s="13"/>
      <c r="AC177" s="13"/>
    </row>
    <row r="178" spans="1:29" ht="15.75" customHeight="1" x14ac:dyDescent="0.2">
      <c r="A178" s="13"/>
      <c r="B178" s="13"/>
      <c r="C178" s="22"/>
      <c r="D178" s="13"/>
      <c r="E178" s="13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  <c r="Z178" s="13"/>
      <c r="AA178" s="13"/>
      <c r="AB178" s="13"/>
      <c r="AC178" s="13"/>
    </row>
    <row r="179" spans="1:29" ht="15.75" customHeight="1" x14ac:dyDescent="0.2">
      <c r="A179" s="13"/>
      <c r="B179" s="13"/>
      <c r="C179" s="22"/>
      <c r="D179" s="13"/>
      <c r="E179" s="13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/>
      <c r="Z179" s="13"/>
      <c r="AA179" s="13"/>
      <c r="AB179" s="13"/>
      <c r="AC179" s="13"/>
    </row>
    <row r="180" spans="1:29" ht="15.75" customHeight="1" x14ac:dyDescent="0.2">
      <c r="A180" s="13"/>
      <c r="B180" s="13"/>
      <c r="C180" s="22"/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/>
      <c r="AA180" s="13"/>
      <c r="AB180" s="13"/>
      <c r="AC180" s="13"/>
    </row>
    <row r="181" spans="1:29" ht="15.75" customHeight="1" x14ac:dyDescent="0.2">
      <c r="A181" s="13"/>
      <c r="B181" s="13"/>
      <c r="C181" s="22"/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</row>
    <row r="182" spans="1:29" ht="15.75" customHeight="1" x14ac:dyDescent="0.2">
      <c r="A182" s="13"/>
      <c r="B182" s="13"/>
      <c r="C182" s="22"/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</row>
    <row r="183" spans="1:29" ht="15.75" customHeight="1" x14ac:dyDescent="0.2">
      <c r="A183" s="13"/>
      <c r="B183" s="13"/>
      <c r="C183" s="22"/>
      <c r="D183" s="13"/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3"/>
      <c r="V183" s="13"/>
      <c r="W183" s="13"/>
      <c r="X183" s="13"/>
      <c r="Y183" s="13"/>
      <c r="Z183" s="13"/>
      <c r="AA183" s="13"/>
      <c r="AB183" s="13"/>
      <c r="AC183" s="13"/>
    </row>
    <row r="184" spans="1:29" ht="15.75" customHeight="1" x14ac:dyDescent="0.2">
      <c r="A184" s="13"/>
      <c r="B184" s="13"/>
      <c r="C184" s="22"/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  <c r="AB184" s="13"/>
      <c r="AC184" s="13"/>
    </row>
    <row r="185" spans="1:29" ht="15.75" customHeight="1" x14ac:dyDescent="0.2">
      <c r="A185" s="13"/>
      <c r="B185" s="13"/>
      <c r="C185" s="22"/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</row>
    <row r="186" spans="1:29" ht="15.75" customHeight="1" x14ac:dyDescent="0.2">
      <c r="A186" s="13"/>
      <c r="B186" s="13"/>
      <c r="C186" s="22"/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</row>
    <row r="187" spans="1:29" ht="15.75" customHeight="1" x14ac:dyDescent="0.2">
      <c r="A187" s="13"/>
      <c r="B187" s="13"/>
      <c r="C187" s="22"/>
      <c r="D187" s="13"/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U187" s="13"/>
      <c r="V187" s="13"/>
      <c r="W187" s="13"/>
      <c r="X187" s="13"/>
      <c r="Y187" s="13"/>
      <c r="Z187" s="13"/>
      <c r="AA187" s="13"/>
      <c r="AB187" s="13"/>
      <c r="AC187" s="13"/>
    </row>
    <row r="188" spans="1:29" ht="15.75" customHeight="1" x14ac:dyDescent="0.2">
      <c r="A188" s="13"/>
      <c r="B188" s="13"/>
      <c r="C188" s="22"/>
      <c r="D188" s="13"/>
      <c r="E188" s="13"/>
      <c r="F188" s="13"/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  <c r="Z188" s="13"/>
      <c r="AA188" s="13"/>
      <c r="AB188" s="13"/>
      <c r="AC188" s="13"/>
    </row>
    <row r="189" spans="1:29" ht="15.75" customHeight="1" x14ac:dyDescent="0.2">
      <c r="A189" s="13"/>
      <c r="B189" s="13"/>
      <c r="C189" s="22"/>
      <c r="D189" s="13"/>
      <c r="E189" s="13"/>
      <c r="F189" s="13"/>
      <c r="G189" s="13"/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R189" s="13"/>
      <c r="S189" s="13"/>
      <c r="T189" s="13"/>
      <c r="U189" s="13"/>
      <c r="V189" s="13"/>
      <c r="W189" s="13"/>
      <c r="X189" s="13"/>
      <c r="Y189" s="13"/>
      <c r="Z189" s="13"/>
      <c r="AA189" s="13"/>
      <c r="AB189" s="13"/>
      <c r="AC189" s="13"/>
    </row>
    <row r="190" spans="1:29" ht="15.75" customHeight="1" x14ac:dyDescent="0.2">
      <c r="A190" s="13"/>
      <c r="B190" s="13"/>
      <c r="C190" s="22"/>
      <c r="D190" s="13"/>
      <c r="E190" s="13"/>
      <c r="F190" s="13"/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13"/>
      <c r="R190" s="13"/>
      <c r="S190" s="13"/>
      <c r="T190" s="13"/>
      <c r="U190" s="13"/>
      <c r="V190" s="13"/>
      <c r="W190" s="13"/>
      <c r="X190" s="13"/>
      <c r="Y190" s="13"/>
      <c r="Z190" s="13"/>
      <c r="AA190" s="13"/>
      <c r="AB190" s="13"/>
      <c r="AC190" s="13"/>
    </row>
    <row r="191" spans="1:29" ht="15.75" customHeight="1" x14ac:dyDescent="0.2">
      <c r="A191" s="13"/>
      <c r="B191" s="13"/>
      <c r="C191" s="22"/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</row>
    <row r="192" spans="1:29" ht="15.75" customHeight="1" x14ac:dyDescent="0.2">
      <c r="A192" s="13"/>
      <c r="B192" s="13"/>
      <c r="C192" s="22"/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</row>
    <row r="193" spans="1:29" ht="15.75" customHeight="1" x14ac:dyDescent="0.2">
      <c r="A193" s="13"/>
      <c r="B193" s="13"/>
      <c r="C193" s="22"/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</row>
    <row r="194" spans="1:29" ht="15.75" customHeight="1" x14ac:dyDescent="0.2">
      <c r="A194" s="13"/>
      <c r="B194" s="13"/>
      <c r="C194" s="22"/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</row>
    <row r="195" spans="1:29" ht="15.75" customHeight="1" x14ac:dyDescent="0.2">
      <c r="A195" s="13"/>
      <c r="B195" s="13"/>
      <c r="C195" s="22"/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</row>
    <row r="196" spans="1:29" ht="15.75" customHeight="1" x14ac:dyDescent="0.2">
      <c r="A196" s="13"/>
      <c r="B196" s="13"/>
      <c r="C196" s="22"/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</row>
    <row r="197" spans="1:29" ht="15.75" customHeight="1" x14ac:dyDescent="0.2">
      <c r="A197" s="13"/>
      <c r="B197" s="13"/>
      <c r="C197" s="22"/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</row>
    <row r="198" spans="1:29" ht="15.75" customHeight="1" x14ac:dyDescent="0.2">
      <c r="A198" s="13"/>
      <c r="B198" s="13"/>
      <c r="C198" s="22"/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</row>
    <row r="199" spans="1:29" ht="15.75" customHeight="1" x14ac:dyDescent="0.2">
      <c r="A199" s="13"/>
      <c r="B199" s="13"/>
      <c r="C199" s="22"/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</row>
    <row r="200" spans="1:29" ht="15.75" customHeight="1" x14ac:dyDescent="0.2">
      <c r="A200" s="13"/>
      <c r="B200" s="13"/>
      <c r="C200" s="22"/>
      <c r="D200" s="13"/>
      <c r="E200" s="13"/>
      <c r="F200" s="13"/>
      <c r="G200" s="13"/>
      <c r="H200" s="13"/>
      <c r="I200" s="13"/>
      <c r="J200" s="13"/>
      <c r="K200" s="13"/>
      <c r="L200" s="13"/>
      <c r="M200" s="13"/>
      <c r="N200" s="13"/>
      <c r="O200" s="13"/>
      <c r="P200" s="13"/>
      <c r="Q200" s="13"/>
      <c r="R200" s="13"/>
      <c r="S200" s="13"/>
      <c r="T200" s="13"/>
      <c r="U200" s="13"/>
      <c r="V200" s="13"/>
      <c r="W200" s="13"/>
      <c r="X200" s="13"/>
      <c r="Y200" s="13"/>
      <c r="Z200" s="13"/>
      <c r="AA200" s="13"/>
      <c r="AB200" s="13"/>
      <c r="AC200" s="13"/>
    </row>
    <row r="201" spans="1:29" ht="15.75" customHeight="1" x14ac:dyDescent="0.2">
      <c r="A201" s="13"/>
      <c r="B201" s="13"/>
      <c r="C201" s="22"/>
      <c r="D201" s="13"/>
      <c r="E201" s="13"/>
      <c r="F201" s="13"/>
      <c r="G201" s="13"/>
      <c r="H201" s="13"/>
      <c r="I201" s="13"/>
      <c r="J201" s="13"/>
      <c r="K201" s="13"/>
      <c r="L201" s="13"/>
      <c r="M201" s="13"/>
      <c r="N201" s="13"/>
      <c r="O201" s="13"/>
      <c r="P201" s="13"/>
      <c r="Q201" s="13"/>
      <c r="R201" s="13"/>
      <c r="S201" s="13"/>
      <c r="T201" s="13"/>
      <c r="U201" s="13"/>
      <c r="V201" s="13"/>
      <c r="W201" s="13"/>
      <c r="X201" s="13"/>
      <c r="Y201" s="13"/>
      <c r="Z201" s="13"/>
      <c r="AA201" s="13"/>
      <c r="AB201" s="13"/>
      <c r="AC201" s="13"/>
    </row>
    <row r="202" spans="1:29" ht="15.75" customHeight="1" x14ac:dyDescent="0.2">
      <c r="A202" s="13"/>
      <c r="B202" s="13"/>
      <c r="C202" s="22"/>
      <c r="D202" s="13"/>
      <c r="E202" s="13"/>
      <c r="F202" s="13"/>
      <c r="G202" s="13"/>
      <c r="H202" s="13"/>
      <c r="I202" s="13"/>
      <c r="J202" s="13"/>
      <c r="K202" s="13"/>
      <c r="L202" s="13"/>
      <c r="M202" s="13"/>
      <c r="N202" s="13"/>
      <c r="O202" s="13"/>
      <c r="P202" s="13"/>
      <c r="Q202" s="13"/>
      <c r="R202" s="13"/>
      <c r="S202" s="13"/>
      <c r="T202" s="13"/>
      <c r="U202" s="13"/>
      <c r="V202" s="13"/>
      <c r="W202" s="13"/>
      <c r="X202" s="13"/>
      <c r="Y202" s="13"/>
      <c r="Z202" s="13"/>
      <c r="AA202" s="13"/>
      <c r="AB202" s="13"/>
      <c r="AC202" s="13"/>
    </row>
    <row r="203" spans="1:29" ht="15.75" customHeight="1" x14ac:dyDescent="0.2">
      <c r="A203" s="13"/>
      <c r="B203" s="13"/>
      <c r="C203" s="22"/>
      <c r="D203" s="13"/>
      <c r="E203" s="13"/>
      <c r="F203" s="13"/>
      <c r="G203" s="13"/>
      <c r="H203" s="13"/>
      <c r="I203" s="13"/>
      <c r="J203" s="13"/>
      <c r="K203" s="13"/>
      <c r="L203" s="13"/>
      <c r="M203" s="13"/>
      <c r="N203" s="13"/>
      <c r="O203" s="13"/>
      <c r="P203" s="13"/>
      <c r="Q203" s="13"/>
      <c r="R203" s="13"/>
      <c r="S203" s="13"/>
      <c r="T203" s="13"/>
      <c r="U203" s="13"/>
      <c r="V203" s="13"/>
      <c r="W203" s="13"/>
      <c r="X203" s="13"/>
      <c r="Y203" s="13"/>
      <c r="Z203" s="13"/>
      <c r="AA203" s="13"/>
      <c r="AB203" s="13"/>
      <c r="AC203" s="13"/>
    </row>
    <row r="204" spans="1:29" ht="15.75" customHeight="1" x14ac:dyDescent="0.2">
      <c r="A204" s="13"/>
      <c r="B204" s="13"/>
      <c r="C204" s="22"/>
      <c r="D204" s="13"/>
      <c r="E204" s="13"/>
      <c r="F204" s="13"/>
      <c r="G204" s="13"/>
      <c r="H204" s="13"/>
      <c r="I204" s="13"/>
      <c r="J204" s="13"/>
      <c r="K204" s="13"/>
      <c r="L204" s="13"/>
      <c r="M204" s="13"/>
      <c r="N204" s="13"/>
      <c r="O204" s="13"/>
      <c r="P204" s="13"/>
      <c r="Q204" s="13"/>
      <c r="R204" s="13"/>
      <c r="S204" s="13"/>
      <c r="T204" s="13"/>
      <c r="U204" s="13"/>
      <c r="V204" s="13"/>
      <c r="W204" s="13"/>
      <c r="X204" s="13"/>
      <c r="Y204" s="13"/>
      <c r="Z204" s="13"/>
      <c r="AA204" s="13"/>
      <c r="AB204" s="13"/>
      <c r="AC204" s="13"/>
    </row>
    <row r="205" spans="1:29" ht="15.75" customHeight="1" x14ac:dyDescent="0.2">
      <c r="A205" s="13"/>
      <c r="B205" s="13"/>
      <c r="C205" s="22"/>
      <c r="D205" s="13"/>
      <c r="E205" s="13"/>
      <c r="F205" s="13"/>
      <c r="G205" s="13"/>
      <c r="H205" s="13"/>
      <c r="I205" s="13"/>
      <c r="J205" s="13"/>
      <c r="K205" s="13"/>
      <c r="L205" s="13"/>
      <c r="M205" s="13"/>
      <c r="N205" s="13"/>
      <c r="O205" s="13"/>
      <c r="P205" s="13"/>
      <c r="Q205" s="13"/>
      <c r="R205" s="13"/>
      <c r="S205" s="13"/>
      <c r="T205" s="13"/>
      <c r="U205" s="13"/>
      <c r="V205" s="13"/>
      <c r="W205" s="13"/>
      <c r="X205" s="13"/>
      <c r="Y205" s="13"/>
      <c r="Z205" s="13"/>
      <c r="AA205" s="13"/>
      <c r="AB205" s="13"/>
      <c r="AC205" s="13"/>
    </row>
    <row r="206" spans="1:29" ht="15.75" customHeight="1" x14ac:dyDescent="0.2">
      <c r="A206" s="13"/>
      <c r="B206" s="13"/>
      <c r="C206" s="22"/>
      <c r="D206" s="13"/>
      <c r="E206" s="13"/>
      <c r="F206" s="13"/>
      <c r="G206" s="13"/>
      <c r="H206" s="13"/>
      <c r="I206" s="13"/>
      <c r="J206" s="13"/>
      <c r="K206" s="13"/>
      <c r="L206" s="13"/>
      <c r="M206" s="13"/>
      <c r="N206" s="13"/>
      <c r="O206" s="13"/>
      <c r="P206" s="13"/>
      <c r="Q206" s="13"/>
      <c r="R206" s="13"/>
      <c r="S206" s="13"/>
      <c r="T206" s="13"/>
      <c r="U206" s="13"/>
      <c r="V206" s="13"/>
      <c r="W206" s="13"/>
      <c r="X206" s="13"/>
      <c r="Y206" s="13"/>
      <c r="Z206" s="13"/>
      <c r="AA206" s="13"/>
      <c r="AB206" s="13"/>
      <c r="AC206" s="13"/>
    </row>
    <row r="207" spans="1:29" ht="15.75" customHeight="1" x14ac:dyDescent="0.2">
      <c r="A207" s="13"/>
      <c r="B207" s="13"/>
      <c r="C207" s="22"/>
      <c r="D207" s="13"/>
      <c r="E207" s="13"/>
      <c r="F207" s="13"/>
      <c r="G207" s="13"/>
      <c r="H207" s="13"/>
      <c r="I207" s="13"/>
      <c r="J207" s="13"/>
      <c r="K207" s="13"/>
      <c r="L207" s="13"/>
      <c r="M207" s="13"/>
      <c r="N207" s="13"/>
      <c r="O207" s="13"/>
      <c r="P207" s="13"/>
      <c r="Q207" s="13"/>
      <c r="R207" s="13"/>
      <c r="S207" s="13"/>
      <c r="T207" s="13"/>
      <c r="U207" s="13"/>
      <c r="V207" s="13"/>
      <c r="W207" s="13"/>
      <c r="X207" s="13"/>
      <c r="Y207" s="13"/>
      <c r="Z207" s="13"/>
      <c r="AA207" s="13"/>
      <c r="AB207" s="13"/>
      <c r="AC207" s="13"/>
    </row>
    <row r="208" spans="1:29" ht="15.75" customHeight="1" x14ac:dyDescent="0.2">
      <c r="A208" s="13"/>
      <c r="B208" s="13"/>
      <c r="C208" s="22"/>
      <c r="D208" s="13"/>
      <c r="E208" s="13"/>
      <c r="F208" s="13"/>
      <c r="G208" s="13"/>
      <c r="H208" s="13"/>
      <c r="I208" s="13"/>
      <c r="J208" s="13"/>
      <c r="K208" s="13"/>
      <c r="L208" s="13"/>
      <c r="M208" s="13"/>
      <c r="N208" s="13"/>
      <c r="O208" s="13"/>
      <c r="P208" s="13"/>
      <c r="Q208" s="13"/>
      <c r="R208" s="13"/>
      <c r="S208" s="13"/>
      <c r="T208" s="13"/>
      <c r="U208" s="13"/>
      <c r="V208" s="13"/>
      <c r="W208" s="13"/>
      <c r="X208" s="13"/>
      <c r="Y208" s="13"/>
      <c r="Z208" s="13"/>
      <c r="AA208" s="13"/>
      <c r="AB208" s="13"/>
      <c r="AC208" s="13"/>
    </row>
    <row r="209" spans="1:29" ht="15.75" customHeight="1" x14ac:dyDescent="0.2">
      <c r="A209" s="13"/>
      <c r="B209" s="13"/>
      <c r="C209" s="22"/>
      <c r="D209" s="13"/>
      <c r="E209" s="13"/>
      <c r="F209" s="13"/>
      <c r="G209" s="13"/>
      <c r="H209" s="13"/>
      <c r="I209" s="13"/>
      <c r="J209" s="13"/>
      <c r="K209" s="13"/>
      <c r="L209" s="13"/>
      <c r="M209" s="13"/>
      <c r="N209" s="13"/>
      <c r="O209" s="13"/>
      <c r="P209" s="13"/>
      <c r="Q209" s="13"/>
      <c r="R209" s="13"/>
      <c r="S209" s="13"/>
      <c r="T209" s="13"/>
      <c r="U209" s="13"/>
      <c r="V209" s="13"/>
      <c r="W209" s="13"/>
      <c r="X209" s="13"/>
      <c r="Y209" s="13"/>
      <c r="Z209" s="13"/>
      <c r="AA209" s="13"/>
      <c r="AB209" s="13"/>
      <c r="AC209" s="13"/>
    </row>
    <row r="210" spans="1:29" ht="15.75" customHeight="1" x14ac:dyDescent="0.2">
      <c r="A210" s="13"/>
      <c r="B210" s="13"/>
      <c r="C210" s="22"/>
      <c r="D210" s="13"/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3"/>
      <c r="P210" s="13"/>
      <c r="Q210" s="13"/>
      <c r="R210" s="13"/>
      <c r="S210" s="13"/>
      <c r="T210" s="13"/>
      <c r="U210" s="13"/>
      <c r="V210" s="13"/>
      <c r="W210" s="13"/>
      <c r="X210" s="13"/>
      <c r="Y210" s="13"/>
      <c r="Z210" s="13"/>
      <c r="AA210" s="13"/>
      <c r="AB210" s="13"/>
      <c r="AC210" s="13"/>
    </row>
    <row r="211" spans="1:29" ht="15.75" customHeight="1" x14ac:dyDescent="0.2">
      <c r="A211" s="13"/>
      <c r="B211" s="13"/>
      <c r="C211" s="22"/>
      <c r="D211" s="13"/>
      <c r="E211" s="13"/>
      <c r="F211" s="13"/>
      <c r="G211" s="13"/>
      <c r="H211" s="13"/>
      <c r="I211" s="13"/>
      <c r="J211" s="13"/>
      <c r="K211" s="13"/>
      <c r="L211" s="13"/>
      <c r="M211" s="13"/>
      <c r="N211" s="13"/>
      <c r="O211" s="13"/>
      <c r="P211" s="13"/>
      <c r="Q211" s="13"/>
      <c r="R211" s="13"/>
      <c r="S211" s="13"/>
      <c r="T211" s="13"/>
      <c r="U211" s="13"/>
      <c r="V211" s="13"/>
      <c r="W211" s="13"/>
      <c r="X211" s="13"/>
      <c r="Y211" s="13"/>
      <c r="Z211" s="13"/>
      <c r="AA211" s="13"/>
      <c r="AB211" s="13"/>
      <c r="AC211" s="13"/>
    </row>
    <row r="212" spans="1:29" ht="15.75" customHeight="1" x14ac:dyDescent="0.2">
      <c r="A212" s="13"/>
      <c r="B212" s="13"/>
      <c r="C212" s="22"/>
      <c r="D212" s="13"/>
      <c r="E212" s="13"/>
      <c r="F212" s="13"/>
      <c r="G212" s="13"/>
      <c r="H212" s="13"/>
      <c r="I212" s="13"/>
      <c r="J212" s="13"/>
      <c r="K212" s="13"/>
      <c r="L212" s="13"/>
      <c r="M212" s="13"/>
      <c r="N212" s="13"/>
      <c r="O212" s="13"/>
      <c r="P212" s="13"/>
      <c r="Q212" s="13"/>
      <c r="R212" s="13"/>
      <c r="S212" s="13"/>
      <c r="T212" s="13"/>
      <c r="U212" s="13"/>
      <c r="V212" s="13"/>
      <c r="W212" s="13"/>
      <c r="X212" s="13"/>
      <c r="Y212" s="13"/>
      <c r="Z212" s="13"/>
      <c r="AA212" s="13"/>
      <c r="AB212" s="13"/>
      <c r="AC212" s="13"/>
    </row>
    <row r="213" spans="1:29" ht="15.75" customHeight="1" x14ac:dyDescent="0.2">
      <c r="A213" s="13"/>
      <c r="B213" s="13"/>
      <c r="C213" s="22"/>
      <c r="D213" s="13"/>
      <c r="E213" s="13"/>
      <c r="F213" s="13"/>
      <c r="G213" s="13"/>
      <c r="H213" s="13"/>
      <c r="I213" s="13"/>
      <c r="J213" s="13"/>
      <c r="K213" s="13"/>
      <c r="L213" s="13"/>
      <c r="M213" s="13"/>
      <c r="N213" s="13"/>
      <c r="O213" s="13"/>
      <c r="P213" s="13"/>
      <c r="Q213" s="13"/>
      <c r="R213" s="13"/>
      <c r="S213" s="13"/>
      <c r="T213" s="13"/>
      <c r="U213" s="13"/>
      <c r="V213" s="13"/>
      <c r="W213" s="13"/>
      <c r="X213" s="13"/>
      <c r="Y213" s="13"/>
      <c r="Z213" s="13"/>
      <c r="AA213" s="13"/>
      <c r="AB213" s="13"/>
      <c r="AC213" s="13"/>
    </row>
    <row r="214" spans="1:29" ht="15.75" customHeight="1" x14ac:dyDescent="0.2">
      <c r="A214" s="13"/>
      <c r="B214" s="13"/>
      <c r="C214" s="22"/>
      <c r="D214" s="13"/>
      <c r="E214" s="13"/>
      <c r="F214" s="13"/>
      <c r="G214" s="13"/>
      <c r="H214" s="13"/>
      <c r="I214" s="13"/>
      <c r="J214" s="13"/>
      <c r="K214" s="13"/>
      <c r="L214" s="13"/>
      <c r="M214" s="13"/>
      <c r="N214" s="13"/>
      <c r="O214" s="13"/>
      <c r="P214" s="13"/>
      <c r="Q214" s="13"/>
      <c r="R214" s="13"/>
      <c r="S214" s="13"/>
      <c r="T214" s="13"/>
      <c r="U214" s="13"/>
      <c r="V214" s="13"/>
      <c r="W214" s="13"/>
      <c r="X214" s="13"/>
      <c r="Y214" s="13"/>
      <c r="Z214" s="13"/>
      <c r="AA214" s="13"/>
      <c r="AB214" s="13"/>
      <c r="AC214" s="13"/>
    </row>
    <row r="215" spans="1:29" ht="15.75" customHeight="1" x14ac:dyDescent="0.2">
      <c r="A215" s="13"/>
      <c r="B215" s="13"/>
      <c r="C215" s="22"/>
      <c r="D215" s="13"/>
      <c r="E215" s="13"/>
      <c r="F215" s="13"/>
      <c r="G215" s="13"/>
      <c r="H215" s="13"/>
      <c r="I215" s="13"/>
      <c r="J215" s="13"/>
      <c r="K215" s="13"/>
      <c r="L215" s="13"/>
      <c r="M215" s="13"/>
      <c r="N215" s="13"/>
      <c r="O215" s="13"/>
      <c r="P215" s="13"/>
      <c r="Q215" s="13"/>
      <c r="R215" s="13"/>
      <c r="S215" s="13"/>
      <c r="T215" s="13"/>
      <c r="U215" s="13"/>
      <c r="V215" s="13"/>
      <c r="W215" s="13"/>
      <c r="X215" s="13"/>
      <c r="Y215" s="13"/>
      <c r="Z215" s="13"/>
      <c r="AA215" s="13"/>
      <c r="AB215" s="13"/>
      <c r="AC215" s="13"/>
    </row>
    <row r="216" spans="1:29" ht="15.75" customHeight="1" x14ac:dyDescent="0.2">
      <c r="A216" s="13"/>
      <c r="B216" s="13"/>
      <c r="C216" s="22"/>
      <c r="D216" s="13"/>
      <c r="E216" s="13"/>
      <c r="F216" s="13"/>
      <c r="G216" s="13"/>
      <c r="H216" s="13"/>
      <c r="I216" s="13"/>
      <c r="J216" s="13"/>
      <c r="K216" s="13"/>
      <c r="L216" s="13"/>
      <c r="M216" s="13"/>
      <c r="N216" s="13"/>
      <c r="O216" s="13"/>
      <c r="P216" s="13"/>
      <c r="Q216" s="13"/>
      <c r="R216" s="13"/>
      <c r="S216" s="13"/>
      <c r="T216" s="13"/>
      <c r="U216" s="13"/>
      <c r="V216" s="13"/>
      <c r="W216" s="13"/>
      <c r="X216" s="13"/>
      <c r="Y216" s="13"/>
      <c r="Z216" s="13"/>
      <c r="AA216" s="13"/>
      <c r="AB216" s="13"/>
      <c r="AC216" s="13"/>
    </row>
    <row r="217" spans="1:29" ht="15.75" customHeight="1" x14ac:dyDescent="0.2">
      <c r="A217" s="13"/>
      <c r="B217" s="13"/>
      <c r="C217" s="22"/>
      <c r="D217" s="13"/>
      <c r="E217" s="13"/>
      <c r="F217" s="13"/>
      <c r="G217" s="13"/>
      <c r="H217" s="13"/>
      <c r="I217" s="13"/>
      <c r="J217" s="13"/>
      <c r="K217" s="13"/>
      <c r="L217" s="13"/>
      <c r="M217" s="13"/>
      <c r="N217" s="13"/>
      <c r="O217" s="13"/>
      <c r="P217" s="13"/>
      <c r="Q217" s="13"/>
      <c r="R217" s="13"/>
      <c r="S217" s="13"/>
      <c r="T217" s="13"/>
      <c r="U217" s="13"/>
      <c r="V217" s="13"/>
      <c r="W217" s="13"/>
      <c r="X217" s="13"/>
      <c r="Y217" s="13"/>
      <c r="Z217" s="13"/>
      <c r="AA217" s="13"/>
      <c r="AB217" s="13"/>
      <c r="AC217" s="13"/>
    </row>
    <row r="218" spans="1:29" ht="15.75" customHeight="1" x14ac:dyDescent="0.2">
      <c r="A218" s="13"/>
      <c r="B218" s="13"/>
      <c r="C218" s="22"/>
      <c r="D218" s="13"/>
      <c r="E218" s="13"/>
      <c r="F218" s="13"/>
      <c r="G218" s="13"/>
      <c r="H218" s="13"/>
      <c r="I218" s="13"/>
      <c r="J218" s="13"/>
      <c r="K218" s="13"/>
      <c r="L218" s="13"/>
      <c r="M218" s="13"/>
      <c r="N218" s="13"/>
      <c r="O218" s="13"/>
      <c r="P218" s="13"/>
      <c r="Q218" s="13"/>
      <c r="R218" s="13"/>
      <c r="S218" s="13"/>
      <c r="T218" s="13"/>
      <c r="U218" s="13"/>
      <c r="V218" s="13"/>
      <c r="W218" s="13"/>
      <c r="X218" s="13"/>
      <c r="Y218" s="13"/>
      <c r="Z218" s="13"/>
      <c r="AA218" s="13"/>
      <c r="AB218" s="13"/>
      <c r="AC218" s="13"/>
    </row>
    <row r="219" spans="1:29" ht="15.75" customHeight="1" x14ac:dyDescent="0.2">
      <c r="A219" s="13"/>
      <c r="B219" s="13"/>
      <c r="C219" s="22"/>
      <c r="D219" s="13"/>
      <c r="E219" s="13"/>
      <c r="F219" s="13"/>
      <c r="G219" s="13"/>
      <c r="H219" s="13"/>
      <c r="I219" s="13"/>
      <c r="J219" s="13"/>
      <c r="K219" s="13"/>
      <c r="L219" s="13"/>
      <c r="M219" s="13"/>
      <c r="N219" s="13"/>
      <c r="O219" s="13"/>
      <c r="P219" s="13"/>
      <c r="Q219" s="13"/>
      <c r="R219" s="13"/>
      <c r="S219" s="13"/>
      <c r="T219" s="13"/>
      <c r="U219" s="13"/>
      <c r="V219" s="13"/>
      <c r="W219" s="13"/>
      <c r="X219" s="13"/>
      <c r="Y219" s="13"/>
      <c r="Z219" s="13"/>
      <c r="AA219" s="13"/>
      <c r="AB219" s="13"/>
      <c r="AC219" s="13"/>
    </row>
    <row r="220" spans="1:29" ht="15.75" customHeight="1" x14ac:dyDescent="0.2">
      <c r="A220" s="13"/>
      <c r="B220" s="13"/>
      <c r="C220" s="22"/>
      <c r="D220" s="13"/>
      <c r="E220" s="13"/>
      <c r="F220" s="13"/>
      <c r="G220" s="13"/>
      <c r="H220" s="13"/>
      <c r="I220" s="13"/>
      <c r="J220" s="13"/>
      <c r="K220" s="13"/>
      <c r="L220" s="13"/>
      <c r="M220" s="13"/>
      <c r="N220" s="13"/>
      <c r="O220" s="13"/>
      <c r="P220" s="13"/>
      <c r="Q220" s="13"/>
      <c r="R220" s="13"/>
      <c r="S220" s="13"/>
      <c r="T220" s="13"/>
      <c r="U220" s="13"/>
      <c r="V220" s="13"/>
      <c r="W220" s="13"/>
      <c r="X220" s="13"/>
      <c r="Y220" s="13"/>
      <c r="Z220" s="13"/>
      <c r="AA220" s="13"/>
      <c r="AB220" s="13"/>
      <c r="AC220" s="13"/>
    </row>
    <row r="221" spans="1:29" ht="15.75" customHeight="1" x14ac:dyDescent="0.2">
      <c r="A221" s="13"/>
      <c r="B221" s="13"/>
      <c r="C221" s="22"/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</row>
    <row r="222" spans="1:29" ht="15.75" customHeight="1" x14ac:dyDescent="0.2">
      <c r="A222" s="13"/>
      <c r="B222" s="13"/>
      <c r="C222" s="22"/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</row>
    <row r="223" spans="1:29" ht="15.75" customHeight="1" x14ac:dyDescent="0.2">
      <c r="A223" s="13"/>
      <c r="B223" s="13"/>
      <c r="C223" s="22"/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</row>
    <row r="224" spans="1:29" ht="15.75" customHeight="1" x14ac:dyDescent="0.2">
      <c r="A224" s="13"/>
      <c r="B224" s="13"/>
      <c r="C224" s="22"/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</row>
    <row r="225" spans="1:29" ht="15.75" customHeight="1" x14ac:dyDescent="0.2">
      <c r="A225" s="13"/>
      <c r="B225" s="13"/>
      <c r="C225" s="22"/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</row>
    <row r="226" spans="1:29" ht="15.75" customHeight="1" x14ac:dyDescent="0.2">
      <c r="A226" s="13"/>
      <c r="B226" s="13"/>
      <c r="C226" s="22"/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</row>
    <row r="227" spans="1:29" ht="15.75" customHeight="1" x14ac:dyDescent="0.2">
      <c r="A227" s="13"/>
      <c r="B227" s="13"/>
      <c r="C227" s="22"/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</row>
    <row r="228" spans="1:29" ht="15.75" customHeight="1" x14ac:dyDescent="0.2">
      <c r="A228" s="13"/>
      <c r="B228" s="13"/>
      <c r="C228" s="22"/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</row>
    <row r="229" spans="1:29" ht="15.75" customHeight="1" x14ac:dyDescent="0.2">
      <c r="A229" s="13"/>
      <c r="B229" s="13"/>
      <c r="C229" s="22"/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</row>
    <row r="230" spans="1:29" ht="15.75" customHeight="1" x14ac:dyDescent="0.2">
      <c r="A230" s="13"/>
      <c r="B230" s="13"/>
      <c r="C230" s="22"/>
      <c r="D230" s="13"/>
      <c r="E230" s="13"/>
      <c r="F230" s="13"/>
      <c r="G230" s="13"/>
      <c r="H230" s="13"/>
      <c r="I230" s="13"/>
      <c r="J230" s="13"/>
      <c r="K230" s="13"/>
      <c r="L230" s="13"/>
      <c r="M230" s="13"/>
      <c r="N230" s="13"/>
      <c r="O230" s="13"/>
      <c r="P230" s="13"/>
      <c r="Q230" s="13"/>
      <c r="R230" s="13"/>
      <c r="S230" s="13"/>
      <c r="T230" s="13"/>
      <c r="U230" s="13"/>
      <c r="V230" s="13"/>
      <c r="W230" s="13"/>
      <c r="X230" s="13"/>
      <c r="Y230" s="13"/>
      <c r="Z230" s="13"/>
      <c r="AA230" s="13"/>
      <c r="AB230" s="13"/>
      <c r="AC230" s="13"/>
    </row>
    <row r="231" spans="1:29" ht="15.75" customHeight="1" x14ac:dyDescent="0.2">
      <c r="A231" s="13"/>
      <c r="B231" s="13"/>
      <c r="C231" s="22"/>
      <c r="D231" s="13"/>
      <c r="E231" s="13"/>
      <c r="F231" s="13"/>
      <c r="G231" s="13"/>
      <c r="H231" s="13"/>
      <c r="I231" s="13"/>
      <c r="J231" s="13"/>
      <c r="K231" s="13"/>
      <c r="L231" s="13"/>
      <c r="M231" s="13"/>
      <c r="N231" s="13"/>
      <c r="O231" s="13"/>
      <c r="P231" s="13"/>
      <c r="Q231" s="13"/>
      <c r="R231" s="13"/>
      <c r="S231" s="13"/>
      <c r="T231" s="13"/>
      <c r="U231" s="13"/>
      <c r="V231" s="13"/>
      <c r="W231" s="13"/>
      <c r="X231" s="13"/>
      <c r="Y231" s="13"/>
      <c r="Z231" s="13"/>
      <c r="AA231" s="13"/>
      <c r="AB231" s="13"/>
      <c r="AC231" s="13"/>
    </row>
    <row r="232" spans="1:29" ht="15.75" customHeight="1" x14ac:dyDescent="0.2">
      <c r="A232" s="13"/>
      <c r="B232" s="13"/>
      <c r="C232" s="22"/>
      <c r="D232" s="13"/>
      <c r="E232" s="13"/>
      <c r="F232" s="13"/>
      <c r="G232" s="13"/>
      <c r="H232" s="13"/>
      <c r="I232" s="13"/>
      <c r="J232" s="13"/>
      <c r="K232" s="13"/>
      <c r="L232" s="13"/>
      <c r="M232" s="13"/>
      <c r="N232" s="13"/>
      <c r="O232" s="13"/>
      <c r="P232" s="13"/>
      <c r="Q232" s="13"/>
      <c r="R232" s="13"/>
      <c r="S232" s="13"/>
      <c r="T232" s="13"/>
      <c r="U232" s="13"/>
      <c r="V232" s="13"/>
      <c r="W232" s="13"/>
      <c r="X232" s="13"/>
      <c r="Y232" s="13"/>
      <c r="Z232" s="13"/>
      <c r="AA232" s="13"/>
    </row>
    <row r="233" spans="1:29" ht="15.75" customHeight="1" x14ac:dyDescent="0.2">
      <c r="A233" s="13"/>
      <c r="B233" s="13"/>
      <c r="C233" s="22"/>
      <c r="D233" s="13"/>
      <c r="E233" s="13"/>
      <c r="F233" s="13"/>
      <c r="G233" s="13"/>
      <c r="H233" s="13"/>
      <c r="I233" s="13"/>
      <c r="J233" s="13"/>
      <c r="K233" s="13"/>
      <c r="L233" s="13"/>
      <c r="M233" s="13"/>
      <c r="N233" s="13"/>
      <c r="O233" s="13"/>
      <c r="P233" s="13"/>
      <c r="Q233" s="13"/>
      <c r="R233" s="13"/>
      <c r="S233" s="13"/>
      <c r="T233" s="13"/>
      <c r="U233" s="13"/>
      <c r="V233" s="13"/>
      <c r="W233" s="13"/>
      <c r="X233" s="13"/>
      <c r="Y233" s="13"/>
      <c r="Z233" s="13"/>
      <c r="AA233" s="13"/>
    </row>
    <row r="234" spans="1:29" ht="15.75" customHeight="1" x14ac:dyDescent="0.2">
      <c r="A234" s="13"/>
      <c r="B234" s="13"/>
      <c r="C234" s="22"/>
      <c r="D234" s="13"/>
      <c r="E234" s="13"/>
      <c r="F234" s="13"/>
      <c r="G234" s="13"/>
      <c r="H234" s="13"/>
      <c r="I234" s="13"/>
      <c r="J234" s="13"/>
      <c r="K234" s="13"/>
      <c r="L234" s="13"/>
      <c r="M234" s="13"/>
      <c r="N234" s="13"/>
      <c r="O234" s="13"/>
      <c r="P234" s="13"/>
      <c r="Q234" s="13"/>
      <c r="R234" s="13"/>
      <c r="S234" s="13"/>
      <c r="T234" s="13"/>
      <c r="U234" s="13"/>
      <c r="V234" s="13"/>
      <c r="W234" s="13"/>
      <c r="X234" s="13"/>
      <c r="Y234" s="13"/>
      <c r="Z234" s="13"/>
      <c r="AA234" s="13"/>
    </row>
    <row r="235" spans="1:29" ht="15.75" customHeight="1" x14ac:dyDescent="0.2">
      <c r="A235" s="13"/>
      <c r="B235" s="13"/>
      <c r="C235" s="22"/>
      <c r="D235" s="13"/>
      <c r="E235" s="13"/>
      <c r="F235" s="13"/>
      <c r="G235" s="13"/>
      <c r="H235" s="13"/>
      <c r="I235" s="13"/>
      <c r="J235" s="13"/>
      <c r="K235" s="13"/>
      <c r="L235" s="13"/>
      <c r="M235" s="13"/>
      <c r="N235" s="13"/>
      <c r="O235" s="13"/>
      <c r="P235" s="13"/>
      <c r="Q235" s="13"/>
      <c r="R235" s="13"/>
      <c r="S235" s="13"/>
      <c r="T235" s="13"/>
      <c r="U235" s="13"/>
      <c r="V235" s="13"/>
      <c r="W235" s="13"/>
      <c r="X235" s="13"/>
      <c r="Y235" s="13"/>
      <c r="Z235" s="13"/>
      <c r="AA235" s="13"/>
    </row>
    <row r="236" spans="1:29" ht="15.75" customHeight="1" x14ac:dyDescent="0.2">
      <c r="A236" s="13"/>
      <c r="B236" s="13"/>
      <c r="C236" s="22"/>
      <c r="D236" s="13"/>
      <c r="E236" s="13"/>
      <c r="F236" s="13"/>
      <c r="G236" s="13"/>
      <c r="H236" s="13"/>
      <c r="I236" s="13"/>
      <c r="J236" s="13"/>
      <c r="K236" s="13"/>
      <c r="L236" s="13"/>
      <c r="M236" s="13"/>
      <c r="N236" s="13"/>
      <c r="O236" s="13"/>
      <c r="P236" s="13"/>
      <c r="Q236" s="13"/>
      <c r="R236" s="13"/>
      <c r="S236" s="13"/>
      <c r="T236" s="13"/>
      <c r="U236" s="13"/>
      <c r="V236" s="13"/>
      <c r="W236" s="13"/>
      <c r="X236" s="13"/>
      <c r="Y236" s="13"/>
      <c r="Z236" s="13"/>
      <c r="AA236" s="13"/>
    </row>
    <row r="237" spans="1:29" ht="15.75" customHeight="1" x14ac:dyDescent="0.2">
      <c r="A237" s="13"/>
      <c r="B237" s="13"/>
      <c r="C237" s="22"/>
      <c r="D237" s="13"/>
      <c r="E237" s="13"/>
      <c r="F237" s="13"/>
      <c r="G237" s="13"/>
      <c r="H237" s="13"/>
      <c r="I237" s="13"/>
      <c r="J237" s="13"/>
      <c r="K237" s="13"/>
      <c r="L237" s="13"/>
      <c r="M237" s="13"/>
      <c r="N237" s="13"/>
      <c r="O237" s="13"/>
      <c r="P237" s="13"/>
      <c r="Q237" s="13"/>
      <c r="R237" s="13"/>
      <c r="S237" s="13"/>
      <c r="T237" s="13"/>
      <c r="U237" s="13"/>
      <c r="V237" s="13"/>
      <c r="W237" s="13"/>
      <c r="X237" s="13"/>
      <c r="Y237" s="13"/>
      <c r="Z237" s="13"/>
      <c r="AA237" s="13"/>
    </row>
    <row r="238" spans="1:29" ht="15.75" customHeight="1" x14ac:dyDescent="0.2">
      <c r="A238" s="13"/>
      <c r="B238" s="13"/>
      <c r="C238" s="22"/>
      <c r="D238" s="13"/>
      <c r="E238" s="13"/>
      <c r="F238" s="13"/>
      <c r="G238" s="13"/>
      <c r="H238" s="13"/>
      <c r="I238" s="13"/>
      <c r="J238" s="13"/>
      <c r="K238" s="13"/>
      <c r="L238" s="13"/>
      <c r="M238" s="13"/>
      <c r="N238" s="13"/>
      <c r="O238" s="13"/>
      <c r="P238" s="13"/>
      <c r="Q238" s="13"/>
      <c r="R238" s="13"/>
      <c r="S238" s="13"/>
      <c r="T238" s="13"/>
      <c r="U238" s="13"/>
      <c r="V238" s="13"/>
      <c r="W238" s="13"/>
      <c r="X238" s="13"/>
      <c r="Y238" s="13"/>
      <c r="Z238" s="13"/>
      <c r="AA238" s="13"/>
    </row>
    <row r="239" spans="1:29" ht="15.75" customHeight="1" x14ac:dyDescent="0.2">
      <c r="A239" s="13"/>
      <c r="B239" s="13"/>
      <c r="C239" s="22"/>
      <c r="D239" s="13"/>
      <c r="E239" s="13"/>
      <c r="F239" s="13"/>
      <c r="G239" s="13"/>
      <c r="H239" s="13"/>
      <c r="I239" s="13"/>
      <c r="J239" s="13"/>
      <c r="K239" s="13"/>
      <c r="L239" s="13"/>
      <c r="M239" s="13"/>
      <c r="N239" s="13"/>
      <c r="O239" s="13"/>
      <c r="P239" s="13"/>
      <c r="Q239" s="13"/>
      <c r="R239" s="13"/>
      <c r="S239" s="13"/>
      <c r="T239" s="13"/>
      <c r="U239" s="13"/>
      <c r="V239" s="13"/>
      <c r="W239" s="13"/>
      <c r="X239" s="13"/>
      <c r="Y239" s="13"/>
      <c r="Z239" s="13"/>
      <c r="AA239" s="13"/>
    </row>
    <row r="240" spans="1:29" ht="15.75" customHeight="1" x14ac:dyDescent="0.2">
      <c r="A240" s="13"/>
      <c r="B240" s="13"/>
      <c r="C240" s="22"/>
      <c r="D240" s="13"/>
      <c r="E240" s="13"/>
      <c r="F240" s="13"/>
      <c r="G240" s="13"/>
      <c r="H240" s="13"/>
      <c r="I240" s="13"/>
      <c r="J240" s="13"/>
      <c r="K240" s="13"/>
      <c r="L240" s="13"/>
      <c r="M240" s="13"/>
      <c r="N240" s="13"/>
      <c r="O240" s="13"/>
      <c r="P240" s="13"/>
      <c r="Q240" s="13"/>
      <c r="R240" s="13"/>
      <c r="S240" s="13"/>
      <c r="T240" s="13"/>
      <c r="U240" s="13"/>
      <c r="V240" s="13"/>
      <c r="W240" s="13"/>
      <c r="X240" s="13"/>
      <c r="Y240" s="13"/>
      <c r="Z240" s="13"/>
      <c r="AA240" s="13"/>
    </row>
    <row r="241" spans="1:27" ht="15.75" customHeight="1" x14ac:dyDescent="0.2">
      <c r="A241" s="13"/>
      <c r="B241" s="13"/>
      <c r="C241" s="22"/>
      <c r="D241" s="13"/>
      <c r="E241" s="13"/>
      <c r="F241" s="13"/>
      <c r="G241" s="13"/>
      <c r="H241" s="13"/>
      <c r="I241" s="13"/>
      <c r="J241" s="13"/>
      <c r="K241" s="13"/>
      <c r="L241" s="13"/>
      <c r="M241" s="13"/>
      <c r="N241" s="13"/>
      <c r="O241" s="13"/>
      <c r="P241" s="13"/>
      <c r="Q241" s="13"/>
      <c r="R241" s="13"/>
      <c r="S241" s="13"/>
      <c r="T241" s="13"/>
      <c r="U241" s="13"/>
      <c r="V241" s="13"/>
      <c r="W241" s="13"/>
      <c r="X241" s="13"/>
      <c r="Y241" s="13"/>
      <c r="Z241" s="13"/>
      <c r="AA241" s="13"/>
    </row>
    <row r="242" spans="1:27" ht="15.75" customHeight="1" x14ac:dyDescent="0.2">
      <c r="A242" s="13"/>
      <c r="B242" s="13"/>
      <c r="C242" s="22"/>
      <c r="D242" s="13"/>
      <c r="E242" s="13"/>
      <c r="F242" s="13"/>
      <c r="G242" s="13"/>
      <c r="H242" s="13"/>
      <c r="I242" s="13"/>
      <c r="J242" s="13"/>
      <c r="K242" s="13"/>
      <c r="L242" s="13"/>
      <c r="M242" s="13"/>
      <c r="N242" s="13"/>
      <c r="O242" s="13"/>
      <c r="P242" s="13"/>
      <c r="Q242" s="13"/>
      <c r="R242" s="13"/>
      <c r="S242" s="13"/>
      <c r="T242" s="13"/>
      <c r="U242" s="13"/>
      <c r="V242" s="13"/>
      <c r="W242" s="13"/>
      <c r="X242" s="13"/>
      <c r="Y242" s="13"/>
      <c r="Z242" s="13"/>
      <c r="AA242" s="13"/>
    </row>
    <row r="243" spans="1:27" ht="15.75" customHeight="1" x14ac:dyDescent="0.2">
      <c r="A243" s="13"/>
      <c r="B243" s="13"/>
      <c r="C243" s="22"/>
      <c r="D243" s="13"/>
      <c r="E243" s="13"/>
      <c r="F243" s="13"/>
      <c r="G243" s="13"/>
      <c r="H243" s="13"/>
      <c r="I243" s="13"/>
      <c r="J243" s="13"/>
      <c r="K243" s="13"/>
      <c r="L243" s="13"/>
      <c r="M243" s="13"/>
      <c r="N243" s="13"/>
      <c r="O243" s="13"/>
      <c r="P243" s="13"/>
      <c r="Q243" s="13"/>
      <c r="R243" s="13"/>
      <c r="S243" s="13"/>
      <c r="T243" s="13"/>
      <c r="U243" s="13"/>
      <c r="V243" s="13"/>
      <c r="W243" s="13"/>
      <c r="X243" s="13"/>
      <c r="Y243" s="13"/>
      <c r="Z243" s="13"/>
      <c r="AA243" s="13"/>
    </row>
    <row r="244" spans="1:27" ht="15.75" customHeight="1" x14ac:dyDescent="0.2">
      <c r="A244" s="13"/>
      <c r="B244" s="13"/>
      <c r="C244" s="22"/>
      <c r="D244" s="13"/>
      <c r="E244" s="13"/>
      <c r="F244" s="13"/>
      <c r="G244" s="13"/>
      <c r="H244" s="13"/>
      <c r="I244" s="13"/>
      <c r="J244" s="13"/>
      <c r="K244" s="13"/>
      <c r="L244" s="13"/>
      <c r="M244" s="13"/>
      <c r="N244" s="13"/>
      <c r="O244" s="13"/>
      <c r="P244" s="13"/>
      <c r="Q244" s="13"/>
      <c r="R244" s="13"/>
      <c r="S244" s="13"/>
      <c r="T244" s="13"/>
      <c r="U244" s="13"/>
      <c r="V244" s="13"/>
      <c r="W244" s="13"/>
      <c r="X244" s="13"/>
      <c r="Y244" s="13"/>
      <c r="Z244" s="13"/>
      <c r="AA244" s="13"/>
    </row>
    <row r="245" spans="1:27" ht="15.75" customHeight="1" x14ac:dyDescent="0.2">
      <c r="A245" s="13"/>
      <c r="B245" s="13"/>
      <c r="C245" s="22"/>
      <c r="D245" s="13"/>
      <c r="E245" s="13"/>
      <c r="F245" s="13"/>
      <c r="G245" s="13"/>
      <c r="H245" s="13"/>
      <c r="I245" s="13"/>
      <c r="J245" s="13"/>
      <c r="K245" s="13"/>
      <c r="L245" s="13"/>
      <c r="M245" s="13"/>
      <c r="N245" s="13"/>
      <c r="O245" s="13"/>
      <c r="P245" s="13"/>
      <c r="Q245" s="13"/>
      <c r="R245" s="13"/>
      <c r="S245" s="13"/>
      <c r="T245" s="13"/>
      <c r="U245" s="13"/>
      <c r="V245" s="13"/>
      <c r="W245" s="13"/>
      <c r="X245" s="13"/>
      <c r="Y245" s="13"/>
      <c r="Z245" s="13"/>
      <c r="AA245" s="13"/>
    </row>
    <row r="246" spans="1:27" ht="15.75" customHeight="1" x14ac:dyDescent="0.2">
      <c r="A246" s="13"/>
      <c r="B246" s="13"/>
      <c r="C246" s="22"/>
      <c r="D246" s="13"/>
      <c r="E246" s="13"/>
      <c r="F246" s="13"/>
      <c r="G246" s="13"/>
      <c r="H246" s="13"/>
      <c r="I246" s="13"/>
      <c r="J246" s="13"/>
      <c r="K246" s="13"/>
      <c r="L246" s="13"/>
      <c r="M246" s="13"/>
      <c r="N246" s="13"/>
      <c r="O246" s="13"/>
      <c r="P246" s="13"/>
      <c r="Q246" s="13"/>
      <c r="R246" s="13"/>
      <c r="S246" s="13"/>
      <c r="T246" s="13"/>
      <c r="U246" s="13"/>
      <c r="V246" s="13"/>
      <c r="W246" s="13"/>
      <c r="X246" s="13"/>
      <c r="Y246" s="13"/>
      <c r="Z246" s="13"/>
      <c r="AA246" s="13"/>
    </row>
    <row r="247" spans="1:27" ht="15.75" customHeight="1" x14ac:dyDescent="0.2">
      <c r="A247" s="13"/>
      <c r="B247" s="13"/>
      <c r="C247" s="22"/>
      <c r="D247" s="13"/>
      <c r="E247" s="13"/>
      <c r="F247" s="13"/>
      <c r="G247" s="13"/>
      <c r="H247" s="13"/>
      <c r="I247" s="13"/>
      <c r="J247" s="13"/>
      <c r="K247" s="13"/>
      <c r="L247" s="13"/>
      <c r="M247" s="13"/>
      <c r="N247" s="13"/>
      <c r="O247" s="13"/>
      <c r="P247" s="13"/>
      <c r="Q247" s="13"/>
      <c r="R247" s="13"/>
      <c r="S247" s="13"/>
      <c r="T247" s="13"/>
      <c r="U247" s="13"/>
      <c r="V247" s="13"/>
      <c r="W247" s="13"/>
      <c r="X247" s="13"/>
      <c r="Y247" s="13"/>
      <c r="Z247" s="13"/>
      <c r="AA247" s="13"/>
    </row>
    <row r="248" spans="1:27" ht="15.75" customHeight="1" x14ac:dyDescent="0.2">
      <c r="A248" s="13"/>
      <c r="B248" s="13"/>
      <c r="C248" s="22"/>
      <c r="D248" s="13"/>
      <c r="E248" s="13"/>
      <c r="F248" s="13"/>
      <c r="G248" s="13"/>
      <c r="H248" s="13"/>
      <c r="I248" s="13"/>
      <c r="J248" s="13"/>
      <c r="K248" s="13"/>
      <c r="L248" s="13"/>
      <c r="M248" s="13"/>
      <c r="N248" s="13"/>
      <c r="O248" s="13"/>
      <c r="P248" s="13"/>
      <c r="Q248" s="13"/>
      <c r="R248" s="13"/>
      <c r="S248" s="13"/>
      <c r="T248" s="13"/>
      <c r="U248" s="13"/>
      <c r="V248" s="13"/>
      <c r="W248" s="13"/>
      <c r="X248" s="13"/>
      <c r="Y248" s="13"/>
      <c r="Z248" s="13"/>
      <c r="AA248" s="13"/>
    </row>
    <row r="249" spans="1:27" ht="15.75" customHeight="1" x14ac:dyDescent="0.2">
      <c r="A249" s="13"/>
      <c r="B249" s="13"/>
      <c r="C249" s="22"/>
      <c r="D249" s="13"/>
      <c r="E249" s="13"/>
      <c r="F249" s="13"/>
      <c r="G249" s="13"/>
      <c r="H249" s="13"/>
      <c r="I249" s="13"/>
      <c r="J249" s="13"/>
      <c r="K249" s="13"/>
      <c r="L249" s="13"/>
      <c r="M249" s="13"/>
      <c r="N249" s="13"/>
      <c r="O249" s="13"/>
      <c r="P249" s="13"/>
      <c r="Q249" s="13"/>
      <c r="R249" s="13"/>
      <c r="S249" s="13"/>
      <c r="T249" s="13"/>
      <c r="U249" s="13"/>
      <c r="V249" s="13"/>
      <c r="W249" s="13"/>
      <c r="X249" s="13"/>
      <c r="Y249" s="13"/>
      <c r="Z249" s="13"/>
      <c r="AA249" s="13"/>
    </row>
    <row r="250" spans="1:27" ht="15.75" customHeight="1" x14ac:dyDescent="0.2">
      <c r="A250" s="13"/>
      <c r="B250" s="13"/>
      <c r="C250" s="22"/>
      <c r="D250" s="13"/>
      <c r="E250" s="13"/>
      <c r="F250" s="13"/>
      <c r="G250" s="13"/>
      <c r="H250" s="13"/>
      <c r="I250" s="13"/>
      <c r="J250" s="13"/>
      <c r="K250" s="13"/>
      <c r="L250" s="13"/>
      <c r="M250" s="13"/>
      <c r="N250" s="13"/>
      <c r="O250" s="13"/>
      <c r="P250" s="13"/>
      <c r="Q250" s="13"/>
      <c r="R250" s="13"/>
      <c r="S250" s="13"/>
      <c r="T250" s="13"/>
      <c r="U250" s="13"/>
      <c r="V250" s="13"/>
      <c r="W250" s="13"/>
      <c r="X250" s="13"/>
      <c r="Y250" s="13"/>
      <c r="Z250" s="13"/>
      <c r="AA250" s="13"/>
    </row>
    <row r="251" spans="1:27" ht="15.75" customHeight="1" x14ac:dyDescent="0.2">
      <c r="A251" s="13"/>
      <c r="B251" s="13"/>
      <c r="C251" s="22"/>
      <c r="D251" s="13"/>
      <c r="E251" s="13"/>
      <c r="F251" s="13"/>
      <c r="G251" s="13"/>
      <c r="H251" s="13"/>
      <c r="I251" s="13"/>
      <c r="J251" s="13"/>
      <c r="K251" s="13"/>
      <c r="L251" s="13"/>
      <c r="M251" s="13"/>
      <c r="N251" s="13"/>
      <c r="O251" s="13"/>
      <c r="P251" s="13"/>
      <c r="Q251" s="13"/>
      <c r="R251" s="13"/>
      <c r="S251" s="13"/>
      <c r="T251" s="13"/>
      <c r="U251" s="13"/>
      <c r="V251" s="13"/>
      <c r="W251" s="13"/>
      <c r="X251" s="13"/>
      <c r="Y251" s="13"/>
      <c r="Z251" s="13"/>
      <c r="AA251" s="13"/>
    </row>
    <row r="252" spans="1:27" ht="15.75" customHeight="1" x14ac:dyDescent="0.2">
      <c r="A252" s="13"/>
      <c r="B252" s="13"/>
      <c r="C252" s="22"/>
      <c r="D252" s="13"/>
      <c r="E252" s="13"/>
      <c r="F252" s="13"/>
      <c r="G252" s="13"/>
      <c r="H252" s="13"/>
      <c r="I252" s="13"/>
      <c r="J252" s="13"/>
      <c r="K252" s="13"/>
      <c r="L252" s="13"/>
      <c r="M252" s="13"/>
      <c r="N252" s="13"/>
      <c r="O252" s="13"/>
      <c r="P252" s="13"/>
      <c r="Q252" s="13"/>
      <c r="R252" s="13"/>
      <c r="S252" s="13"/>
      <c r="T252" s="13"/>
      <c r="U252" s="13"/>
      <c r="V252" s="13"/>
      <c r="W252" s="13"/>
      <c r="X252" s="13"/>
      <c r="Y252" s="13"/>
      <c r="Z252" s="13"/>
      <c r="AA252" s="13"/>
    </row>
    <row r="253" spans="1:27" ht="15.75" customHeight="1" x14ac:dyDescent="0.2">
      <c r="A253" s="13"/>
      <c r="B253" s="13"/>
      <c r="C253" s="22"/>
      <c r="D253" s="13"/>
      <c r="E253" s="13"/>
      <c r="F253" s="13"/>
      <c r="G253" s="13"/>
      <c r="H253" s="13"/>
      <c r="I253" s="13"/>
      <c r="J253" s="13"/>
      <c r="K253" s="13"/>
      <c r="L253" s="13"/>
      <c r="M253" s="13"/>
      <c r="N253" s="13"/>
      <c r="O253" s="13"/>
      <c r="P253" s="13"/>
      <c r="Q253" s="13"/>
      <c r="R253" s="13"/>
      <c r="S253" s="13"/>
      <c r="T253" s="13"/>
      <c r="U253" s="13"/>
      <c r="V253" s="13"/>
      <c r="W253" s="13"/>
      <c r="X253" s="13"/>
      <c r="Y253" s="13"/>
      <c r="Z253" s="13"/>
      <c r="AA253" s="13"/>
    </row>
    <row r="254" spans="1:27" ht="15.75" customHeight="1" x14ac:dyDescent="0.2">
      <c r="A254" s="13"/>
      <c r="B254" s="13"/>
      <c r="C254" s="22"/>
      <c r="D254" s="13"/>
      <c r="E254" s="13"/>
      <c r="F254" s="13"/>
      <c r="G254" s="13"/>
      <c r="H254" s="13"/>
      <c r="I254" s="13"/>
      <c r="J254" s="13"/>
      <c r="K254" s="13"/>
      <c r="L254" s="13"/>
      <c r="M254" s="13"/>
      <c r="N254" s="13"/>
      <c r="O254" s="13"/>
      <c r="P254" s="13"/>
      <c r="Q254" s="13"/>
      <c r="R254" s="13"/>
      <c r="S254" s="13"/>
      <c r="T254" s="13"/>
      <c r="U254" s="13"/>
      <c r="V254" s="13"/>
      <c r="W254" s="13"/>
      <c r="X254" s="13"/>
      <c r="Y254" s="13"/>
      <c r="Z254" s="13"/>
      <c r="AA254" s="13"/>
    </row>
    <row r="255" spans="1:27" ht="15.75" customHeight="1" x14ac:dyDescent="0.2">
      <c r="A255" s="13"/>
      <c r="B255" s="13"/>
      <c r="C255" s="22"/>
      <c r="D255" s="13"/>
      <c r="E255" s="13"/>
      <c r="F255" s="13"/>
      <c r="G255" s="13"/>
      <c r="H255" s="13"/>
      <c r="I255" s="13"/>
      <c r="J255" s="13"/>
      <c r="K255" s="13"/>
      <c r="L255" s="13"/>
      <c r="M255" s="13"/>
      <c r="N255" s="13"/>
      <c r="O255" s="13"/>
      <c r="P255" s="13"/>
      <c r="Q255" s="13"/>
      <c r="R255" s="13"/>
      <c r="S255" s="13"/>
      <c r="T255" s="13"/>
      <c r="U255" s="13"/>
      <c r="V255" s="13"/>
      <c r="W255" s="13"/>
      <c r="X255" s="13"/>
      <c r="Y255" s="13"/>
      <c r="Z255" s="13"/>
      <c r="AA255" s="13"/>
    </row>
    <row r="256" spans="1:27" ht="15.75" customHeight="1" x14ac:dyDescent="0.2">
      <c r="A256" s="13"/>
      <c r="B256" s="13"/>
      <c r="C256" s="22"/>
      <c r="D256" s="13"/>
      <c r="E256" s="13"/>
      <c r="F256" s="13"/>
      <c r="G256" s="13"/>
      <c r="H256" s="13"/>
      <c r="I256" s="13"/>
      <c r="J256" s="13"/>
      <c r="K256" s="13"/>
      <c r="L256" s="13"/>
      <c r="M256" s="13"/>
      <c r="N256" s="13"/>
      <c r="O256" s="13"/>
      <c r="P256" s="13"/>
      <c r="Q256" s="13"/>
      <c r="R256" s="13"/>
      <c r="S256" s="13"/>
      <c r="T256" s="13"/>
      <c r="U256" s="13"/>
      <c r="V256" s="13"/>
      <c r="W256" s="13"/>
      <c r="X256" s="13"/>
      <c r="Y256" s="13"/>
      <c r="Z256" s="13"/>
      <c r="AA256" s="13"/>
    </row>
    <row r="257" spans="1:27" ht="15.75" customHeight="1" x14ac:dyDescent="0.2">
      <c r="A257" s="13"/>
      <c r="B257" s="13"/>
      <c r="C257" s="22"/>
      <c r="D257" s="13"/>
      <c r="E257" s="13"/>
      <c r="F257" s="13"/>
      <c r="G257" s="13"/>
      <c r="H257" s="13"/>
      <c r="I257" s="13"/>
      <c r="J257" s="13"/>
      <c r="K257" s="13"/>
      <c r="L257" s="13"/>
      <c r="M257" s="13"/>
      <c r="N257" s="13"/>
      <c r="O257" s="13"/>
      <c r="P257" s="13"/>
      <c r="Q257" s="13"/>
      <c r="R257" s="13"/>
      <c r="S257" s="13"/>
      <c r="T257" s="13"/>
      <c r="U257" s="13"/>
      <c r="V257" s="13"/>
      <c r="W257" s="13"/>
      <c r="X257" s="13"/>
      <c r="Y257" s="13"/>
      <c r="Z257" s="13"/>
      <c r="AA257" s="13"/>
    </row>
    <row r="258" spans="1:27" ht="15.75" customHeight="1" x14ac:dyDescent="0.2">
      <c r="A258" s="13"/>
      <c r="B258" s="13"/>
      <c r="C258" s="22"/>
      <c r="D258" s="13"/>
      <c r="E258" s="13"/>
      <c r="F258" s="13"/>
      <c r="G258" s="13"/>
      <c r="H258" s="13"/>
      <c r="I258" s="13"/>
      <c r="J258" s="13"/>
      <c r="K258" s="13"/>
      <c r="L258" s="13"/>
      <c r="M258" s="13"/>
      <c r="N258" s="13"/>
      <c r="O258" s="13"/>
      <c r="P258" s="13"/>
      <c r="Q258" s="13"/>
      <c r="R258" s="13"/>
      <c r="S258" s="13"/>
      <c r="T258" s="13"/>
      <c r="U258" s="13"/>
      <c r="V258" s="13"/>
      <c r="W258" s="13"/>
      <c r="X258" s="13"/>
      <c r="Y258" s="13"/>
      <c r="Z258" s="13"/>
      <c r="AA258" s="13"/>
    </row>
    <row r="259" spans="1:27" ht="15.75" customHeight="1" x14ac:dyDescent="0.2">
      <c r="A259" s="13"/>
      <c r="B259" s="13"/>
      <c r="C259" s="22"/>
      <c r="D259" s="13"/>
      <c r="E259" s="13"/>
      <c r="F259" s="13"/>
      <c r="G259" s="13"/>
      <c r="H259" s="13"/>
      <c r="I259" s="13"/>
      <c r="J259" s="13"/>
      <c r="K259" s="13"/>
      <c r="L259" s="13"/>
      <c r="M259" s="13"/>
      <c r="N259" s="13"/>
      <c r="O259" s="13"/>
      <c r="P259" s="13"/>
      <c r="Q259" s="13"/>
      <c r="R259" s="13"/>
      <c r="S259" s="13"/>
      <c r="T259" s="13"/>
      <c r="U259" s="13"/>
      <c r="V259" s="13"/>
      <c r="W259" s="13"/>
      <c r="X259" s="13"/>
      <c r="Y259" s="13"/>
      <c r="Z259" s="13"/>
      <c r="AA259" s="13"/>
    </row>
    <row r="260" spans="1:27" ht="15.75" customHeight="1" x14ac:dyDescent="0.2">
      <c r="A260" s="13"/>
      <c r="B260" s="13"/>
      <c r="C260" s="22"/>
      <c r="D260" s="13"/>
      <c r="E260" s="13"/>
      <c r="F260" s="13"/>
      <c r="G260" s="13"/>
      <c r="H260" s="13"/>
      <c r="I260" s="13"/>
      <c r="J260" s="13"/>
      <c r="K260" s="13"/>
      <c r="L260" s="13"/>
      <c r="M260" s="13"/>
      <c r="N260" s="13"/>
      <c r="O260" s="13"/>
      <c r="P260" s="13"/>
      <c r="Q260" s="13"/>
      <c r="R260" s="13"/>
      <c r="S260" s="13"/>
      <c r="T260" s="13"/>
      <c r="U260" s="13"/>
      <c r="V260" s="13"/>
      <c r="W260" s="13"/>
      <c r="X260" s="13"/>
      <c r="Y260" s="13"/>
      <c r="Z260" s="13"/>
      <c r="AA260" s="13"/>
    </row>
    <row r="261" spans="1:27" ht="15.75" customHeight="1" x14ac:dyDescent="0.2">
      <c r="A261" s="13"/>
      <c r="B261" s="13"/>
      <c r="C261" s="22"/>
      <c r="D261" s="13"/>
      <c r="E261" s="13"/>
      <c r="F261" s="13"/>
      <c r="G261" s="13"/>
      <c r="H261" s="13"/>
      <c r="I261" s="13"/>
      <c r="J261" s="13"/>
      <c r="K261" s="13"/>
      <c r="L261" s="13"/>
      <c r="M261" s="13"/>
      <c r="N261" s="13"/>
      <c r="O261" s="13"/>
      <c r="P261" s="13"/>
      <c r="Q261" s="13"/>
      <c r="R261" s="13"/>
      <c r="S261" s="13"/>
      <c r="T261" s="13"/>
      <c r="U261" s="13"/>
      <c r="V261" s="13"/>
      <c r="W261" s="13"/>
      <c r="X261" s="13"/>
      <c r="Y261" s="13"/>
      <c r="Z261" s="13"/>
      <c r="AA261" s="13"/>
    </row>
    <row r="262" spans="1:27" ht="15.75" customHeight="1" x14ac:dyDescent="0.2">
      <c r="A262" s="13"/>
      <c r="B262" s="13"/>
      <c r="C262" s="22"/>
      <c r="D262" s="13"/>
      <c r="E262" s="13"/>
      <c r="F262" s="13"/>
      <c r="G262" s="13"/>
      <c r="H262" s="13"/>
      <c r="I262" s="13"/>
      <c r="J262" s="13"/>
      <c r="K262" s="13"/>
      <c r="L262" s="13"/>
      <c r="M262" s="13"/>
      <c r="N262" s="13"/>
      <c r="O262" s="13"/>
      <c r="P262" s="13"/>
      <c r="Q262" s="13"/>
      <c r="R262" s="13"/>
      <c r="S262" s="13"/>
      <c r="T262" s="13"/>
      <c r="U262" s="13"/>
      <c r="V262" s="13"/>
      <c r="W262" s="13"/>
      <c r="X262" s="13"/>
      <c r="Y262" s="13"/>
      <c r="Z262" s="13"/>
      <c r="AA262" s="13"/>
    </row>
    <row r="263" spans="1:27" ht="15.75" customHeight="1" x14ac:dyDescent="0.2">
      <c r="A263" s="13"/>
      <c r="B263" s="13"/>
      <c r="C263" s="22"/>
      <c r="D263" s="13"/>
      <c r="E263" s="13"/>
      <c r="F263" s="13"/>
      <c r="G263" s="13"/>
      <c r="H263" s="13"/>
      <c r="I263" s="13"/>
      <c r="J263" s="13"/>
      <c r="K263" s="13"/>
      <c r="L263" s="13"/>
      <c r="M263" s="13"/>
      <c r="N263" s="13"/>
      <c r="O263" s="13"/>
      <c r="P263" s="13"/>
      <c r="Q263" s="13"/>
      <c r="R263" s="13"/>
      <c r="S263" s="13"/>
      <c r="T263" s="13"/>
      <c r="U263" s="13"/>
      <c r="V263" s="13"/>
      <c r="W263" s="13"/>
      <c r="X263" s="13"/>
      <c r="Y263" s="13"/>
      <c r="Z263" s="13"/>
      <c r="AA263" s="13"/>
    </row>
    <row r="264" spans="1:27" ht="15.75" customHeight="1" x14ac:dyDescent="0.2">
      <c r="A264" s="13"/>
      <c r="B264" s="13"/>
      <c r="C264" s="22"/>
      <c r="D264" s="13"/>
      <c r="E264" s="13"/>
      <c r="F264" s="13"/>
      <c r="G264" s="13"/>
      <c r="H264" s="13"/>
      <c r="I264" s="13"/>
      <c r="J264" s="13"/>
      <c r="K264" s="13"/>
      <c r="L264" s="13"/>
      <c r="M264" s="13"/>
      <c r="N264" s="13"/>
      <c r="O264" s="13"/>
      <c r="P264" s="13"/>
      <c r="Q264" s="13"/>
      <c r="R264" s="13"/>
      <c r="S264" s="13"/>
      <c r="T264" s="13"/>
      <c r="U264" s="13"/>
      <c r="V264" s="13"/>
      <c r="W264" s="13"/>
      <c r="X264" s="13"/>
      <c r="Y264" s="13"/>
      <c r="Z264" s="13"/>
      <c r="AA264" s="13"/>
    </row>
    <row r="265" spans="1:27" ht="15.75" customHeight="1" x14ac:dyDescent="0.2">
      <c r="A265" s="13"/>
      <c r="B265" s="13"/>
      <c r="C265" s="22"/>
      <c r="D265" s="13"/>
      <c r="E265" s="13"/>
      <c r="F265" s="13"/>
      <c r="G265" s="13"/>
      <c r="H265" s="13"/>
      <c r="I265" s="13"/>
      <c r="J265" s="13"/>
      <c r="K265" s="13"/>
      <c r="L265" s="13"/>
      <c r="M265" s="13"/>
      <c r="N265" s="13"/>
      <c r="O265" s="13"/>
      <c r="P265" s="13"/>
      <c r="Q265" s="13"/>
      <c r="R265" s="13"/>
      <c r="S265" s="13"/>
      <c r="T265" s="13"/>
      <c r="U265" s="13"/>
      <c r="V265" s="13"/>
      <c r="W265" s="13"/>
      <c r="X265" s="13"/>
      <c r="Y265" s="13"/>
      <c r="Z265" s="13"/>
      <c r="AA265" s="13"/>
    </row>
    <row r="266" spans="1:27" ht="15.75" customHeight="1" x14ac:dyDescent="0.2">
      <c r="A266" s="13"/>
      <c r="B266" s="13"/>
      <c r="C266" s="22"/>
      <c r="D266" s="13"/>
      <c r="E266" s="13"/>
      <c r="F266" s="13"/>
      <c r="G266" s="13"/>
      <c r="H266" s="13"/>
      <c r="I266" s="13"/>
      <c r="J266" s="13"/>
      <c r="K266" s="13"/>
      <c r="L266" s="13"/>
      <c r="M266" s="13"/>
      <c r="N266" s="13"/>
      <c r="O266" s="13"/>
      <c r="P266" s="13"/>
      <c r="Q266" s="13"/>
      <c r="R266" s="13"/>
      <c r="S266" s="13"/>
      <c r="T266" s="13"/>
      <c r="U266" s="13"/>
      <c r="V266" s="13"/>
      <c r="W266" s="13"/>
      <c r="X266" s="13"/>
      <c r="Y266" s="13"/>
      <c r="Z266" s="13"/>
      <c r="AA266" s="13"/>
    </row>
    <row r="267" spans="1:27" ht="15.75" customHeight="1" x14ac:dyDescent="0.2">
      <c r="A267" s="13"/>
      <c r="B267" s="13"/>
      <c r="C267" s="22"/>
      <c r="D267" s="13"/>
      <c r="E267" s="13"/>
      <c r="F267" s="13"/>
      <c r="G267" s="13"/>
      <c r="H267" s="13"/>
      <c r="I267" s="13"/>
      <c r="J267" s="13"/>
      <c r="K267" s="13"/>
      <c r="L267" s="13"/>
      <c r="M267" s="13"/>
      <c r="N267" s="13"/>
      <c r="O267" s="13"/>
      <c r="P267" s="13"/>
      <c r="Q267" s="13"/>
      <c r="R267" s="13"/>
      <c r="S267" s="13"/>
      <c r="T267" s="13"/>
      <c r="U267" s="13"/>
      <c r="V267" s="13"/>
      <c r="W267" s="13"/>
      <c r="X267" s="13"/>
      <c r="Y267" s="13"/>
      <c r="Z267" s="13"/>
      <c r="AA267" s="13"/>
    </row>
    <row r="268" spans="1:27" ht="15.75" customHeight="1" x14ac:dyDescent="0.2">
      <c r="A268" s="13"/>
      <c r="B268" s="13"/>
      <c r="C268" s="22"/>
      <c r="D268" s="13"/>
      <c r="E268" s="13"/>
      <c r="F268" s="13"/>
      <c r="G268" s="13"/>
      <c r="H268" s="13"/>
      <c r="I268" s="13"/>
      <c r="J268" s="13"/>
      <c r="K268" s="13"/>
      <c r="L268" s="13"/>
      <c r="M268" s="13"/>
      <c r="N268" s="13"/>
      <c r="O268" s="13"/>
      <c r="P268" s="13"/>
      <c r="Q268" s="13"/>
      <c r="R268" s="13"/>
      <c r="S268" s="13"/>
      <c r="T268" s="13"/>
      <c r="U268" s="13"/>
      <c r="V268" s="13"/>
      <c r="W268" s="13"/>
      <c r="X268" s="13"/>
      <c r="Y268" s="13"/>
      <c r="Z268" s="13"/>
      <c r="AA268" s="13"/>
    </row>
    <row r="269" spans="1:27" ht="15.75" customHeight="1" x14ac:dyDescent="0.2">
      <c r="A269" s="13"/>
      <c r="B269" s="13"/>
      <c r="C269" s="22"/>
      <c r="D269" s="13"/>
      <c r="E269" s="13"/>
      <c r="F269" s="13"/>
      <c r="G269" s="13"/>
      <c r="H269" s="13"/>
      <c r="I269" s="13"/>
      <c r="J269" s="13"/>
      <c r="K269" s="13"/>
      <c r="L269" s="13"/>
      <c r="M269" s="13"/>
      <c r="N269" s="13"/>
      <c r="O269" s="13"/>
      <c r="P269" s="13"/>
      <c r="Q269" s="13"/>
      <c r="R269" s="13"/>
      <c r="S269" s="13"/>
      <c r="T269" s="13"/>
      <c r="U269" s="13"/>
      <c r="V269" s="13"/>
      <c r="W269" s="13"/>
      <c r="X269" s="13"/>
      <c r="Y269" s="13"/>
      <c r="Z269" s="13"/>
      <c r="AA269" s="13"/>
    </row>
    <row r="270" spans="1:27" ht="15.75" customHeight="1" x14ac:dyDescent="0.2">
      <c r="A270" s="13"/>
      <c r="B270" s="13"/>
      <c r="C270" s="22"/>
      <c r="D270" s="13"/>
      <c r="E270" s="13"/>
      <c r="F270" s="13"/>
      <c r="G270" s="13"/>
      <c r="H270" s="13"/>
      <c r="I270" s="13"/>
      <c r="J270" s="13"/>
      <c r="K270" s="13"/>
      <c r="L270" s="13"/>
      <c r="M270" s="13"/>
      <c r="N270" s="13"/>
      <c r="O270" s="13"/>
      <c r="P270" s="13"/>
      <c r="Q270" s="13"/>
      <c r="R270" s="13"/>
      <c r="S270" s="13"/>
      <c r="T270" s="13"/>
      <c r="U270" s="13"/>
      <c r="V270" s="13"/>
      <c r="W270" s="13"/>
      <c r="X270" s="13"/>
      <c r="Y270" s="13"/>
      <c r="Z270" s="13"/>
      <c r="AA270" s="13"/>
    </row>
    <row r="271" spans="1:27" ht="15.75" customHeight="1" x14ac:dyDescent="0.2">
      <c r="A271" s="13"/>
      <c r="B271" s="13"/>
      <c r="C271" s="22"/>
      <c r="D271" s="13"/>
      <c r="E271" s="13"/>
      <c r="F271" s="13"/>
      <c r="G271" s="13"/>
      <c r="H271" s="13"/>
      <c r="I271" s="13"/>
      <c r="J271" s="13"/>
      <c r="K271" s="13"/>
      <c r="L271" s="13"/>
      <c r="M271" s="13"/>
      <c r="N271" s="13"/>
      <c r="O271" s="13"/>
      <c r="P271" s="13"/>
      <c r="Q271" s="13"/>
      <c r="R271" s="13"/>
      <c r="S271" s="13"/>
      <c r="T271" s="13"/>
      <c r="U271" s="13"/>
      <c r="V271" s="13"/>
      <c r="W271" s="13"/>
      <c r="X271" s="13"/>
      <c r="Y271" s="13"/>
      <c r="Z271" s="13"/>
      <c r="AA271" s="13"/>
    </row>
    <row r="272" spans="1:27" ht="15.75" customHeight="1" x14ac:dyDescent="0.2">
      <c r="A272" s="13"/>
      <c r="B272" s="13"/>
      <c r="C272" s="22"/>
      <c r="D272" s="13"/>
      <c r="E272" s="13"/>
      <c r="F272" s="13"/>
      <c r="G272" s="13"/>
      <c r="H272" s="13"/>
      <c r="I272" s="13"/>
      <c r="J272" s="13"/>
      <c r="K272" s="13"/>
      <c r="L272" s="13"/>
      <c r="M272" s="13"/>
      <c r="N272" s="13"/>
      <c r="O272" s="13"/>
      <c r="P272" s="13"/>
      <c r="Q272" s="13"/>
      <c r="R272" s="13"/>
      <c r="S272" s="13"/>
      <c r="T272" s="13"/>
      <c r="U272" s="13"/>
      <c r="V272" s="13"/>
      <c r="W272" s="13"/>
      <c r="X272" s="13"/>
      <c r="Y272" s="13"/>
      <c r="Z272" s="13"/>
      <c r="AA272" s="13"/>
    </row>
    <row r="273" spans="1:27" ht="15.75" customHeight="1" x14ac:dyDescent="0.2">
      <c r="A273" s="13"/>
      <c r="B273" s="13"/>
      <c r="C273" s="22"/>
      <c r="D273" s="13"/>
      <c r="E273" s="13"/>
      <c r="F273" s="13"/>
      <c r="G273" s="13"/>
      <c r="H273" s="13"/>
      <c r="I273" s="13"/>
      <c r="J273" s="13"/>
      <c r="K273" s="13"/>
      <c r="L273" s="13"/>
      <c r="M273" s="13"/>
      <c r="N273" s="13"/>
      <c r="O273" s="13"/>
      <c r="P273" s="13"/>
      <c r="Q273" s="13"/>
      <c r="R273" s="13"/>
      <c r="S273" s="13"/>
      <c r="T273" s="13"/>
      <c r="U273" s="13"/>
      <c r="V273" s="13"/>
      <c r="W273" s="13"/>
      <c r="X273" s="13"/>
      <c r="Y273" s="13"/>
      <c r="Z273" s="13"/>
      <c r="AA273" s="13"/>
    </row>
    <row r="274" spans="1:27" ht="15.75" customHeight="1" x14ac:dyDescent="0.2">
      <c r="A274" s="13"/>
      <c r="B274" s="13"/>
      <c r="C274" s="22"/>
      <c r="D274" s="13"/>
      <c r="E274" s="13"/>
      <c r="F274" s="13"/>
      <c r="G274" s="13"/>
      <c r="H274" s="13"/>
      <c r="I274" s="13"/>
      <c r="J274" s="13"/>
      <c r="K274" s="13"/>
      <c r="L274" s="13"/>
      <c r="M274" s="13"/>
      <c r="N274" s="13"/>
      <c r="O274" s="13"/>
      <c r="P274" s="13"/>
      <c r="Q274" s="13"/>
      <c r="R274" s="13"/>
      <c r="S274" s="13"/>
      <c r="T274" s="13"/>
      <c r="U274" s="13"/>
      <c r="V274" s="13"/>
      <c r="W274" s="13"/>
      <c r="X274" s="13"/>
      <c r="Y274" s="13"/>
      <c r="Z274" s="13"/>
      <c r="AA274" s="13"/>
    </row>
    <row r="275" spans="1:27" ht="15.75" customHeight="1" x14ac:dyDescent="0.2">
      <c r="A275" s="13"/>
      <c r="B275" s="13"/>
      <c r="C275" s="22"/>
      <c r="D275" s="13"/>
      <c r="E275" s="13"/>
      <c r="F275" s="13"/>
      <c r="G275" s="13"/>
      <c r="H275" s="13"/>
      <c r="I275" s="13"/>
      <c r="J275" s="13"/>
      <c r="K275" s="13"/>
      <c r="L275" s="13"/>
      <c r="M275" s="13"/>
      <c r="N275" s="13"/>
      <c r="O275" s="13"/>
      <c r="P275" s="13"/>
      <c r="Q275" s="13"/>
      <c r="R275" s="13"/>
      <c r="S275" s="13"/>
      <c r="T275" s="13"/>
      <c r="U275" s="13"/>
      <c r="V275" s="13"/>
      <c r="W275" s="13"/>
      <c r="X275" s="13"/>
      <c r="Y275" s="13"/>
      <c r="Z275" s="13"/>
      <c r="AA275" s="13"/>
    </row>
    <row r="276" spans="1:27" ht="15.75" customHeight="1" x14ac:dyDescent="0.2">
      <c r="A276" s="13"/>
      <c r="B276" s="13"/>
      <c r="C276" s="22"/>
      <c r="D276" s="13"/>
      <c r="E276" s="13"/>
      <c r="F276" s="13"/>
      <c r="G276" s="13"/>
      <c r="H276" s="13"/>
      <c r="I276" s="13"/>
      <c r="J276" s="13"/>
      <c r="K276" s="13"/>
      <c r="L276" s="13"/>
      <c r="M276" s="13"/>
      <c r="N276" s="13"/>
      <c r="O276" s="13"/>
      <c r="P276" s="13"/>
      <c r="Q276" s="13"/>
      <c r="R276" s="13"/>
      <c r="S276" s="13"/>
      <c r="T276" s="13"/>
      <c r="U276" s="13"/>
      <c r="V276" s="13"/>
      <c r="W276" s="13"/>
      <c r="X276" s="13"/>
      <c r="Y276" s="13"/>
      <c r="Z276" s="13"/>
      <c r="AA276" s="13"/>
    </row>
    <row r="277" spans="1:27" ht="15.75" customHeight="1" x14ac:dyDescent="0.2">
      <c r="A277" s="13"/>
      <c r="B277" s="13"/>
      <c r="C277" s="22"/>
      <c r="D277" s="13"/>
      <c r="E277" s="13"/>
      <c r="F277" s="13"/>
      <c r="G277" s="13"/>
      <c r="H277" s="13"/>
      <c r="I277" s="13"/>
      <c r="J277" s="13"/>
      <c r="K277" s="13"/>
      <c r="L277" s="13"/>
      <c r="M277" s="13"/>
      <c r="N277" s="13"/>
      <c r="O277" s="13"/>
      <c r="P277" s="13"/>
      <c r="Q277" s="13"/>
      <c r="R277" s="13"/>
      <c r="S277" s="13"/>
      <c r="T277" s="13"/>
      <c r="U277" s="13"/>
      <c r="V277" s="13"/>
      <c r="W277" s="13"/>
      <c r="X277" s="13"/>
      <c r="Y277" s="13"/>
      <c r="Z277" s="13"/>
      <c r="AA277" s="13"/>
    </row>
    <row r="278" spans="1:27" ht="15.75" customHeight="1" x14ac:dyDescent="0.2">
      <c r="A278" s="13"/>
      <c r="B278" s="13"/>
      <c r="C278" s="22"/>
      <c r="D278" s="13"/>
      <c r="E278" s="13"/>
      <c r="F278" s="13"/>
      <c r="G278" s="13"/>
      <c r="H278" s="13"/>
      <c r="I278" s="13"/>
      <c r="J278" s="13"/>
      <c r="K278" s="13"/>
      <c r="L278" s="13"/>
      <c r="M278" s="13"/>
      <c r="N278" s="13"/>
      <c r="O278" s="13"/>
      <c r="P278" s="13"/>
      <c r="Q278" s="13"/>
      <c r="R278" s="13"/>
      <c r="S278" s="13"/>
      <c r="T278" s="13"/>
      <c r="U278" s="13"/>
      <c r="V278" s="13"/>
      <c r="W278" s="13"/>
      <c r="X278" s="13"/>
      <c r="Y278" s="13"/>
      <c r="Z278" s="13"/>
      <c r="AA278" s="13"/>
    </row>
    <row r="279" spans="1:27" ht="15.75" customHeight="1" x14ac:dyDescent="0.2">
      <c r="A279" s="13"/>
      <c r="B279" s="13"/>
      <c r="C279" s="22"/>
      <c r="D279" s="13"/>
      <c r="E279" s="13"/>
      <c r="F279" s="13"/>
      <c r="G279" s="13"/>
      <c r="H279" s="13"/>
      <c r="I279" s="13"/>
      <c r="J279" s="13"/>
      <c r="K279" s="13"/>
      <c r="L279" s="13"/>
      <c r="M279" s="13"/>
      <c r="N279" s="13"/>
      <c r="O279" s="13"/>
      <c r="P279" s="13"/>
      <c r="Q279" s="13"/>
      <c r="R279" s="13"/>
      <c r="S279" s="13"/>
      <c r="T279" s="13"/>
      <c r="U279" s="13"/>
      <c r="V279" s="13"/>
      <c r="W279" s="13"/>
      <c r="X279" s="13"/>
      <c r="Y279" s="13"/>
      <c r="Z279" s="13"/>
      <c r="AA279" s="13"/>
    </row>
    <row r="280" spans="1:27" ht="15.75" customHeight="1" x14ac:dyDescent="0.2">
      <c r="A280" s="13"/>
      <c r="B280" s="13"/>
      <c r="C280" s="22"/>
      <c r="D280" s="13"/>
      <c r="E280" s="13"/>
      <c r="F280" s="13"/>
      <c r="G280" s="13"/>
      <c r="H280" s="13"/>
      <c r="I280" s="13"/>
      <c r="J280" s="13"/>
      <c r="K280" s="13"/>
      <c r="L280" s="13"/>
      <c r="M280" s="13"/>
      <c r="N280" s="13"/>
      <c r="O280" s="13"/>
      <c r="P280" s="13"/>
      <c r="Q280" s="13"/>
      <c r="R280" s="13"/>
      <c r="S280" s="13"/>
      <c r="T280" s="13"/>
      <c r="U280" s="13"/>
      <c r="V280" s="13"/>
      <c r="W280" s="13"/>
      <c r="X280" s="13"/>
      <c r="Y280" s="13"/>
      <c r="Z280" s="13"/>
    </row>
    <row r="281" spans="1:27" ht="15.75" customHeight="1" x14ac:dyDescent="0.2">
      <c r="A281" s="13"/>
      <c r="B281" s="13"/>
      <c r="C281" s="22"/>
      <c r="D281" s="13"/>
      <c r="E281" s="13"/>
      <c r="F281" s="13"/>
      <c r="G281" s="13"/>
      <c r="H281" s="13"/>
      <c r="I281" s="13"/>
      <c r="J281" s="13"/>
      <c r="K281" s="13"/>
      <c r="L281" s="13"/>
      <c r="M281" s="13"/>
      <c r="N281" s="13"/>
      <c r="O281" s="13"/>
      <c r="P281" s="13"/>
      <c r="Q281" s="13"/>
      <c r="R281" s="13"/>
      <c r="S281" s="13"/>
      <c r="T281" s="13"/>
      <c r="U281" s="13"/>
      <c r="V281" s="13"/>
      <c r="W281" s="13"/>
      <c r="X281" s="13"/>
      <c r="Y281" s="13"/>
      <c r="Z281" s="13"/>
    </row>
    <row r="282" spans="1:27" ht="15.75" customHeight="1" x14ac:dyDescent="0.2">
      <c r="A282" s="13"/>
      <c r="B282" s="13"/>
      <c r="C282" s="22"/>
      <c r="D282" s="13"/>
      <c r="E282" s="13"/>
      <c r="F282" s="13"/>
      <c r="G282" s="13"/>
      <c r="H282" s="13"/>
      <c r="I282" s="13"/>
      <c r="J282" s="13"/>
      <c r="K282" s="13"/>
      <c r="L282" s="13"/>
      <c r="M282" s="13"/>
      <c r="N282" s="13"/>
      <c r="O282" s="13"/>
      <c r="P282" s="13"/>
      <c r="Q282" s="13"/>
      <c r="R282" s="13"/>
      <c r="S282" s="13"/>
      <c r="T282" s="13"/>
      <c r="U282" s="13"/>
      <c r="V282" s="13"/>
      <c r="W282" s="13"/>
      <c r="X282" s="13"/>
      <c r="Y282" s="13"/>
      <c r="Z282" s="13"/>
    </row>
    <row r="283" spans="1:27" ht="15.75" customHeight="1" x14ac:dyDescent="0.2">
      <c r="A283" s="13"/>
      <c r="B283" s="13"/>
      <c r="C283" s="22"/>
      <c r="D283" s="13"/>
      <c r="E283" s="13"/>
      <c r="F283" s="13"/>
      <c r="G283" s="13"/>
      <c r="H283" s="13"/>
      <c r="I283" s="13"/>
      <c r="J283" s="13"/>
      <c r="K283" s="13"/>
      <c r="L283" s="13"/>
      <c r="M283" s="13"/>
      <c r="N283" s="13"/>
      <c r="O283" s="13"/>
      <c r="P283" s="13"/>
      <c r="Q283" s="13"/>
      <c r="R283" s="13"/>
      <c r="S283" s="13"/>
      <c r="T283" s="13"/>
      <c r="U283" s="13"/>
      <c r="V283" s="13"/>
      <c r="W283" s="13"/>
      <c r="X283" s="13"/>
      <c r="Y283" s="13"/>
      <c r="Z283" s="13"/>
    </row>
    <row r="284" spans="1:27" ht="15.75" customHeight="1" x14ac:dyDescent="0.2">
      <c r="A284" s="13"/>
      <c r="B284" s="13"/>
      <c r="C284" s="22"/>
      <c r="D284" s="13"/>
      <c r="E284" s="13"/>
      <c r="F284" s="13"/>
      <c r="G284" s="13"/>
      <c r="H284" s="13"/>
      <c r="I284" s="13"/>
      <c r="J284" s="13"/>
      <c r="K284" s="13"/>
      <c r="L284" s="13"/>
      <c r="M284" s="13"/>
      <c r="N284" s="13"/>
      <c r="O284" s="13"/>
      <c r="P284" s="13"/>
      <c r="Q284" s="13"/>
      <c r="R284" s="13"/>
      <c r="S284" s="13"/>
      <c r="T284" s="13"/>
      <c r="U284" s="13"/>
      <c r="V284" s="13"/>
      <c r="W284" s="13"/>
      <c r="X284" s="13"/>
      <c r="Y284" s="13"/>
      <c r="Z284" s="13"/>
    </row>
    <row r="285" spans="1:27" ht="15.75" customHeight="1" x14ac:dyDescent="0.2">
      <c r="A285" s="13"/>
      <c r="B285" s="13"/>
      <c r="C285" s="22"/>
      <c r="D285" s="13"/>
      <c r="E285" s="13"/>
      <c r="F285" s="13"/>
      <c r="G285" s="13"/>
      <c r="H285" s="13"/>
      <c r="I285" s="13"/>
      <c r="J285" s="13"/>
      <c r="K285" s="13"/>
      <c r="L285" s="13"/>
      <c r="M285" s="13"/>
      <c r="N285" s="13"/>
      <c r="O285" s="13"/>
      <c r="P285" s="13"/>
      <c r="Q285" s="13"/>
      <c r="R285" s="13"/>
      <c r="S285" s="13"/>
      <c r="T285" s="13"/>
      <c r="U285" s="13"/>
      <c r="V285" s="13"/>
      <c r="W285" s="13"/>
      <c r="X285" s="13"/>
      <c r="Y285" s="13"/>
      <c r="Z285" s="13"/>
    </row>
    <row r="286" spans="1:27" ht="15.75" customHeight="1" x14ac:dyDescent="0.2">
      <c r="A286" s="13"/>
      <c r="B286" s="13"/>
      <c r="C286" s="22"/>
      <c r="D286" s="13"/>
      <c r="E286" s="13"/>
      <c r="F286" s="13"/>
      <c r="G286" s="13"/>
      <c r="H286" s="13"/>
      <c r="I286" s="13"/>
      <c r="J286" s="13"/>
      <c r="K286" s="13"/>
      <c r="L286" s="13"/>
      <c r="M286" s="13"/>
      <c r="N286" s="13"/>
      <c r="O286" s="13"/>
      <c r="P286" s="13"/>
      <c r="Q286" s="13"/>
      <c r="R286" s="13"/>
      <c r="S286" s="13"/>
      <c r="T286" s="13"/>
      <c r="U286" s="13"/>
      <c r="V286" s="13"/>
      <c r="W286" s="13"/>
      <c r="X286" s="13"/>
      <c r="Y286" s="13"/>
      <c r="Z286" s="13"/>
    </row>
    <row r="287" spans="1:27" ht="15.75" customHeight="1" x14ac:dyDescent="0.2">
      <c r="A287" s="13"/>
      <c r="B287" s="13"/>
      <c r="C287" s="22"/>
      <c r="D287" s="13"/>
      <c r="E287" s="13"/>
      <c r="F287" s="13"/>
      <c r="G287" s="13"/>
      <c r="H287" s="13"/>
      <c r="I287" s="13"/>
      <c r="J287" s="13"/>
      <c r="K287" s="13"/>
      <c r="L287" s="13"/>
      <c r="M287" s="13"/>
      <c r="N287" s="13"/>
      <c r="O287" s="13"/>
      <c r="P287" s="13"/>
      <c r="Q287" s="13"/>
      <c r="R287" s="13"/>
      <c r="S287" s="13"/>
      <c r="T287" s="13"/>
      <c r="U287" s="13"/>
      <c r="V287" s="13"/>
      <c r="W287" s="13"/>
      <c r="X287" s="13"/>
      <c r="Y287" s="13"/>
      <c r="Z287" s="13"/>
    </row>
    <row r="288" spans="1:27" ht="15.75" customHeight="1" x14ac:dyDescent="0.2">
      <c r="A288" s="13"/>
      <c r="B288" s="13"/>
      <c r="C288" s="22"/>
      <c r="D288" s="13"/>
      <c r="E288" s="13"/>
      <c r="F288" s="13"/>
      <c r="G288" s="13"/>
      <c r="H288" s="13"/>
      <c r="I288" s="13"/>
      <c r="J288" s="13"/>
      <c r="K288" s="13"/>
      <c r="L288" s="13"/>
      <c r="M288" s="13"/>
      <c r="N288" s="13"/>
      <c r="O288" s="13"/>
      <c r="P288" s="13"/>
      <c r="Q288" s="13"/>
      <c r="R288" s="13"/>
      <c r="S288" s="13"/>
      <c r="T288" s="13"/>
      <c r="U288" s="13"/>
      <c r="V288" s="13"/>
      <c r="W288" s="13"/>
      <c r="X288" s="13"/>
      <c r="Y288" s="13"/>
      <c r="Z288" s="13"/>
    </row>
    <row r="289" spans="1:26" ht="15.75" customHeight="1" x14ac:dyDescent="0.2">
      <c r="A289" s="13"/>
      <c r="B289" s="13"/>
      <c r="C289" s="22"/>
      <c r="D289" s="13"/>
      <c r="E289" s="13"/>
      <c r="F289" s="13"/>
      <c r="G289" s="13"/>
      <c r="H289" s="13"/>
      <c r="I289" s="13"/>
      <c r="J289" s="13"/>
      <c r="K289" s="13"/>
      <c r="L289" s="13"/>
      <c r="M289" s="13"/>
      <c r="N289" s="13"/>
      <c r="O289" s="13"/>
      <c r="P289" s="13"/>
      <c r="Q289" s="13"/>
      <c r="R289" s="13"/>
      <c r="S289" s="13"/>
      <c r="T289" s="13"/>
      <c r="U289" s="13"/>
      <c r="V289" s="13"/>
      <c r="W289" s="13"/>
      <c r="X289" s="13"/>
      <c r="Y289" s="13"/>
      <c r="Z289" s="13"/>
    </row>
    <row r="290" spans="1:26" ht="15.75" customHeight="1" x14ac:dyDescent="0.2">
      <c r="A290" s="13"/>
      <c r="B290" s="13"/>
      <c r="C290" s="22"/>
      <c r="D290" s="13"/>
      <c r="E290" s="13"/>
      <c r="F290" s="13"/>
      <c r="G290" s="13"/>
      <c r="H290" s="13"/>
      <c r="I290" s="13"/>
      <c r="J290" s="13"/>
      <c r="K290" s="13"/>
      <c r="L290" s="13"/>
      <c r="M290" s="13"/>
      <c r="N290" s="13"/>
      <c r="O290" s="13"/>
      <c r="P290" s="13"/>
      <c r="Q290" s="13"/>
      <c r="R290" s="13"/>
      <c r="S290" s="13"/>
      <c r="T290" s="13"/>
      <c r="U290" s="13"/>
      <c r="V290" s="13"/>
      <c r="W290" s="13"/>
      <c r="X290" s="13"/>
      <c r="Y290" s="13"/>
      <c r="Z290" s="13"/>
    </row>
    <row r="291" spans="1:26" ht="15.75" customHeight="1" x14ac:dyDescent="0.2">
      <c r="A291" s="13"/>
      <c r="B291" s="13"/>
      <c r="C291" s="22"/>
      <c r="D291" s="13"/>
      <c r="E291" s="13"/>
      <c r="F291" s="13"/>
      <c r="G291" s="13"/>
      <c r="H291" s="13"/>
      <c r="I291" s="13"/>
      <c r="J291" s="13"/>
      <c r="K291" s="13"/>
      <c r="L291" s="13"/>
      <c r="M291" s="13"/>
      <c r="N291" s="13"/>
      <c r="O291" s="13"/>
      <c r="P291" s="13"/>
      <c r="Q291" s="13"/>
      <c r="R291" s="13"/>
      <c r="S291" s="13"/>
      <c r="T291" s="13"/>
      <c r="U291" s="13"/>
      <c r="V291" s="13"/>
      <c r="W291" s="13"/>
      <c r="X291" s="13"/>
      <c r="Y291" s="13"/>
      <c r="Z291" s="13"/>
    </row>
    <row r="292" spans="1:26" ht="15.75" customHeight="1" x14ac:dyDescent="0.2">
      <c r="A292" s="13"/>
      <c r="B292" s="13"/>
      <c r="C292" s="22"/>
      <c r="D292" s="13"/>
      <c r="E292" s="13"/>
      <c r="F292" s="13"/>
      <c r="G292" s="13"/>
      <c r="H292" s="13"/>
      <c r="I292" s="13"/>
      <c r="J292" s="13"/>
      <c r="K292" s="13"/>
      <c r="L292" s="13"/>
      <c r="M292" s="13"/>
      <c r="N292" s="13"/>
      <c r="O292" s="13"/>
      <c r="P292" s="13"/>
      <c r="Q292" s="13"/>
      <c r="R292" s="13"/>
      <c r="S292" s="13"/>
      <c r="T292" s="13"/>
      <c r="U292" s="13"/>
      <c r="V292" s="13"/>
      <c r="W292" s="13"/>
      <c r="X292" s="13"/>
      <c r="Y292" s="13"/>
      <c r="Z292" s="13"/>
    </row>
    <row r="293" spans="1:26" ht="15.75" customHeight="1" x14ac:dyDescent="0.2">
      <c r="A293" s="13"/>
      <c r="B293" s="13"/>
      <c r="C293" s="22"/>
      <c r="D293" s="13"/>
      <c r="E293" s="13"/>
      <c r="F293" s="13"/>
      <c r="G293" s="13"/>
      <c r="H293" s="13"/>
      <c r="I293" s="13"/>
      <c r="J293" s="13"/>
      <c r="K293" s="13"/>
      <c r="L293" s="13"/>
      <c r="M293" s="13"/>
      <c r="N293" s="13"/>
      <c r="O293" s="13"/>
      <c r="P293" s="13"/>
      <c r="Q293" s="13"/>
      <c r="R293" s="13"/>
      <c r="S293" s="13"/>
      <c r="T293" s="13"/>
      <c r="U293" s="13"/>
      <c r="V293" s="13"/>
      <c r="W293" s="13"/>
      <c r="X293" s="13"/>
      <c r="Y293" s="13"/>
      <c r="Z293" s="13"/>
    </row>
    <row r="294" spans="1:26" ht="15.75" customHeight="1" x14ac:dyDescent="0.2">
      <c r="A294" s="13"/>
      <c r="B294" s="13"/>
      <c r="C294" s="22"/>
      <c r="D294" s="13"/>
      <c r="E294" s="13"/>
      <c r="F294" s="13"/>
      <c r="G294" s="13"/>
      <c r="H294" s="13"/>
      <c r="I294" s="13"/>
      <c r="J294" s="13"/>
      <c r="K294" s="13"/>
      <c r="L294" s="13"/>
      <c r="M294" s="13"/>
      <c r="N294" s="13"/>
      <c r="O294" s="13"/>
      <c r="P294" s="13"/>
      <c r="Q294" s="13"/>
      <c r="R294" s="13"/>
      <c r="S294" s="13"/>
      <c r="T294" s="13"/>
      <c r="U294" s="13"/>
      <c r="V294" s="13"/>
      <c r="W294" s="13"/>
      <c r="X294" s="13"/>
      <c r="Y294" s="13"/>
      <c r="Z294" s="13"/>
    </row>
    <row r="295" spans="1:26" ht="15.75" customHeight="1" x14ac:dyDescent="0.2">
      <c r="A295" s="13"/>
      <c r="B295" s="13"/>
      <c r="C295" s="22"/>
      <c r="D295" s="13"/>
      <c r="E295" s="13"/>
      <c r="F295" s="13"/>
      <c r="G295" s="13"/>
      <c r="H295" s="13"/>
      <c r="I295" s="13"/>
      <c r="J295" s="13"/>
      <c r="K295" s="13"/>
      <c r="L295" s="13"/>
      <c r="M295" s="13"/>
      <c r="N295" s="13"/>
      <c r="O295" s="13"/>
      <c r="P295" s="13"/>
      <c r="Q295" s="13"/>
      <c r="R295" s="13"/>
      <c r="S295" s="13"/>
      <c r="T295" s="13"/>
      <c r="U295" s="13"/>
      <c r="V295" s="13"/>
      <c r="W295" s="13"/>
      <c r="X295" s="13"/>
      <c r="Y295" s="13"/>
      <c r="Z295" s="13"/>
    </row>
    <row r="296" spans="1:26" ht="15.75" customHeight="1" x14ac:dyDescent="0.2">
      <c r="A296" s="13"/>
      <c r="B296" s="13"/>
      <c r="C296" s="22"/>
      <c r="D296" s="13"/>
      <c r="E296" s="13"/>
      <c r="F296" s="13"/>
      <c r="G296" s="13"/>
      <c r="H296" s="13"/>
      <c r="I296" s="13"/>
      <c r="J296" s="13"/>
      <c r="K296" s="13"/>
      <c r="L296" s="13"/>
      <c r="M296" s="13"/>
      <c r="N296" s="13"/>
      <c r="O296" s="13"/>
      <c r="P296" s="13"/>
      <c r="Q296" s="13"/>
      <c r="R296" s="13"/>
      <c r="S296" s="13"/>
      <c r="T296" s="13"/>
      <c r="U296" s="13"/>
      <c r="V296" s="13"/>
      <c r="W296" s="13"/>
      <c r="X296" s="13"/>
      <c r="Y296" s="13"/>
      <c r="Z296" s="13"/>
    </row>
    <row r="297" spans="1:26" ht="15.75" customHeight="1" x14ac:dyDescent="0.2">
      <c r="A297" s="13"/>
      <c r="B297" s="13"/>
      <c r="C297" s="22"/>
      <c r="D297" s="13"/>
      <c r="E297" s="13"/>
      <c r="F297" s="13"/>
      <c r="G297" s="13"/>
      <c r="H297" s="13"/>
      <c r="I297" s="13"/>
      <c r="J297" s="13"/>
      <c r="K297" s="13"/>
      <c r="L297" s="13"/>
      <c r="M297" s="13"/>
      <c r="N297" s="13"/>
      <c r="O297" s="13"/>
      <c r="P297" s="13"/>
      <c r="Q297" s="13"/>
      <c r="R297" s="13"/>
      <c r="S297" s="13"/>
      <c r="T297" s="13"/>
      <c r="U297" s="13"/>
      <c r="V297" s="13"/>
      <c r="W297" s="13"/>
      <c r="X297" s="13"/>
      <c r="Y297" s="13"/>
      <c r="Z297" s="13"/>
    </row>
    <row r="298" spans="1:26" ht="15.75" customHeight="1" x14ac:dyDescent="0.2">
      <c r="A298" s="13"/>
      <c r="B298" s="13"/>
      <c r="C298" s="22"/>
      <c r="D298" s="13"/>
      <c r="E298" s="13"/>
      <c r="F298" s="13"/>
      <c r="G298" s="13"/>
      <c r="H298" s="13"/>
      <c r="I298" s="13"/>
      <c r="J298" s="13"/>
      <c r="K298" s="13"/>
      <c r="L298" s="13"/>
      <c r="M298" s="13"/>
      <c r="N298" s="13"/>
      <c r="O298" s="13"/>
      <c r="P298" s="13"/>
      <c r="Q298" s="13"/>
      <c r="R298" s="13"/>
      <c r="S298" s="13"/>
      <c r="T298" s="13"/>
      <c r="U298" s="13"/>
      <c r="V298" s="13"/>
      <c r="W298" s="13"/>
      <c r="X298" s="13"/>
      <c r="Y298" s="13"/>
      <c r="Z298" s="13"/>
    </row>
    <row r="299" spans="1:26" ht="15.75" customHeight="1" x14ac:dyDescent="0.2">
      <c r="A299" s="13"/>
      <c r="B299" s="13"/>
      <c r="C299" s="22"/>
      <c r="D299" s="13"/>
      <c r="E299" s="13"/>
      <c r="F299" s="13"/>
      <c r="G299" s="13"/>
      <c r="H299" s="13"/>
      <c r="I299" s="13"/>
      <c r="J299" s="13"/>
      <c r="K299" s="13"/>
      <c r="L299" s="13"/>
      <c r="M299" s="13"/>
      <c r="N299" s="13"/>
      <c r="O299" s="13"/>
      <c r="P299" s="13"/>
      <c r="Q299" s="13"/>
      <c r="R299" s="13"/>
      <c r="S299" s="13"/>
      <c r="T299" s="13"/>
      <c r="U299" s="13"/>
      <c r="V299" s="13"/>
      <c r="W299" s="13"/>
      <c r="X299" s="13"/>
      <c r="Y299" s="13"/>
      <c r="Z299" s="13"/>
    </row>
    <row r="300" spans="1:26" ht="15.75" customHeight="1" x14ac:dyDescent="0.2">
      <c r="A300" s="13"/>
      <c r="B300" s="13"/>
      <c r="C300" s="22"/>
      <c r="D300" s="13"/>
      <c r="E300" s="13"/>
      <c r="F300" s="13"/>
      <c r="G300" s="13"/>
      <c r="H300" s="13"/>
      <c r="I300" s="13"/>
      <c r="J300" s="13"/>
      <c r="K300" s="13"/>
      <c r="L300" s="13"/>
      <c r="M300" s="13"/>
      <c r="N300" s="13"/>
      <c r="O300" s="13"/>
      <c r="P300" s="13"/>
      <c r="Q300" s="13"/>
      <c r="R300" s="13"/>
      <c r="S300" s="13"/>
      <c r="T300" s="13"/>
      <c r="U300" s="13"/>
      <c r="V300" s="13"/>
      <c r="W300" s="13"/>
      <c r="X300" s="13"/>
      <c r="Y300" s="13"/>
      <c r="Z300" s="13"/>
    </row>
    <row r="301" spans="1:26" ht="15.75" customHeight="1" x14ac:dyDescent="0.2">
      <c r="A301" s="13"/>
      <c r="B301" s="13"/>
      <c r="C301" s="22"/>
      <c r="D301" s="13"/>
      <c r="E301" s="13"/>
      <c r="F301" s="13"/>
      <c r="G301" s="13"/>
      <c r="H301" s="13"/>
      <c r="I301" s="13"/>
      <c r="J301" s="13"/>
      <c r="K301" s="13"/>
      <c r="L301" s="13"/>
      <c r="M301" s="13"/>
      <c r="N301" s="13"/>
      <c r="O301" s="13"/>
      <c r="P301" s="13"/>
      <c r="Q301" s="13"/>
      <c r="R301" s="13"/>
      <c r="S301" s="13"/>
      <c r="T301" s="13"/>
      <c r="U301" s="13"/>
      <c r="V301" s="13"/>
      <c r="W301" s="13"/>
      <c r="X301" s="13"/>
      <c r="Y301" s="13"/>
      <c r="Z301" s="13"/>
    </row>
    <row r="302" spans="1:26" ht="15.75" customHeight="1" x14ac:dyDescent="0.2">
      <c r="A302" s="13"/>
      <c r="B302" s="13"/>
      <c r="C302" s="22"/>
      <c r="D302" s="13"/>
      <c r="E302" s="13"/>
      <c r="F302" s="13"/>
      <c r="G302" s="13"/>
      <c r="H302" s="13"/>
      <c r="I302" s="13"/>
      <c r="J302" s="13"/>
      <c r="K302" s="13"/>
      <c r="L302" s="13"/>
      <c r="M302" s="13"/>
      <c r="N302" s="13"/>
      <c r="O302" s="13"/>
      <c r="P302" s="13"/>
      <c r="Q302" s="13"/>
      <c r="R302" s="13"/>
      <c r="S302" s="13"/>
      <c r="T302" s="13"/>
      <c r="U302" s="13"/>
      <c r="V302" s="13"/>
      <c r="W302" s="13"/>
      <c r="X302" s="13"/>
      <c r="Y302" s="13"/>
      <c r="Z302" s="13"/>
    </row>
    <row r="303" spans="1:26" ht="15.75" customHeight="1" x14ac:dyDescent="0.2">
      <c r="A303" s="13"/>
      <c r="B303" s="13"/>
      <c r="C303" s="22"/>
      <c r="D303" s="13"/>
      <c r="E303" s="13"/>
      <c r="F303" s="13"/>
      <c r="G303" s="13"/>
      <c r="H303" s="13"/>
      <c r="I303" s="13"/>
      <c r="J303" s="13"/>
      <c r="K303" s="13"/>
      <c r="L303" s="13"/>
      <c r="M303" s="13"/>
      <c r="N303" s="13"/>
      <c r="O303" s="13"/>
      <c r="P303" s="13"/>
      <c r="Q303" s="13"/>
      <c r="R303" s="13"/>
      <c r="S303" s="13"/>
      <c r="T303" s="13"/>
      <c r="U303" s="13"/>
      <c r="V303" s="13"/>
      <c r="W303" s="13"/>
      <c r="X303" s="13"/>
      <c r="Y303" s="13"/>
      <c r="Z303" s="13"/>
    </row>
    <row r="304" spans="1:26" ht="15.75" customHeight="1" x14ac:dyDescent="0.2">
      <c r="A304" s="13"/>
      <c r="B304" s="13"/>
      <c r="C304" s="22"/>
      <c r="D304" s="13"/>
      <c r="E304" s="13"/>
      <c r="F304" s="13"/>
      <c r="G304" s="13"/>
      <c r="H304" s="13"/>
      <c r="I304" s="13"/>
      <c r="J304" s="13"/>
      <c r="K304" s="13"/>
      <c r="L304" s="13"/>
      <c r="M304" s="13"/>
      <c r="N304" s="13"/>
      <c r="O304" s="13"/>
      <c r="P304" s="13"/>
      <c r="Q304" s="13"/>
      <c r="R304" s="13"/>
      <c r="S304" s="13"/>
      <c r="T304" s="13"/>
      <c r="U304" s="13"/>
      <c r="V304" s="13"/>
      <c r="W304" s="13"/>
      <c r="X304" s="13"/>
      <c r="Y304" s="13"/>
      <c r="Z304" s="13"/>
    </row>
    <row r="305" spans="1:26" ht="15.75" customHeight="1" x14ac:dyDescent="0.2">
      <c r="A305" s="13"/>
      <c r="B305" s="13"/>
      <c r="C305" s="22"/>
      <c r="D305" s="13"/>
      <c r="E305" s="13"/>
      <c r="F305" s="13"/>
      <c r="G305" s="13"/>
      <c r="H305" s="13"/>
      <c r="I305" s="13"/>
      <c r="J305" s="13"/>
      <c r="K305" s="13"/>
      <c r="L305" s="13"/>
      <c r="M305" s="13"/>
      <c r="N305" s="13"/>
      <c r="O305" s="13"/>
      <c r="P305" s="13"/>
      <c r="Q305" s="13"/>
      <c r="R305" s="13"/>
      <c r="S305" s="13"/>
      <c r="T305" s="13"/>
      <c r="U305" s="13"/>
      <c r="V305" s="13"/>
      <c r="W305" s="13"/>
      <c r="X305" s="13"/>
      <c r="Y305" s="13"/>
      <c r="Z305" s="13"/>
    </row>
    <row r="306" spans="1:26" ht="15.75" customHeight="1" x14ac:dyDescent="0.2">
      <c r="A306" s="13"/>
      <c r="B306" s="13"/>
      <c r="C306" s="22"/>
      <c r="D306" s="13"/>
      <c r="E306" s="13"/>
      <c r="F306" s="13"/>
      <c r="G306" s="13"/>
      <c r="H306" s="13"/>
      <c r="I306" s="13"/>
      <c r="J306" s="13"/>
      <c r="K306" s="13"/>
      <c r="L306" s="13"/>
      <c r="M306" s="13"/>
      <c r="N306" s="13"/>
      <c r="O306" s="13"/>
      <c r="P306" s="13"/>
      <c r="Q306" s="13"/>
      <c r="R306" s="13"/>
      <c r="S306" s="13"/>
      <c r="T306" s="13"/>
      <c r="U306" s="13"/>
      <c r="V306" s="13"/>
      <c r="W306" s="13"/>
      <c r="X306" s="13"/>
      <c r="Y306" s="13"/>
      <c r="Z306" s="13"/>
    </row>
    <row r="307" spans="1:26" ht="15.75" customHeight="1" x14ac:dyDescent="0.2">
      <c r="A307" s="13"/>
      <c r="B307" s="13"/>
      <c r="C307" s="22"/>
      <c r="D307" s="13"/>
      <c r="E307" s="13"/>
      <c r="F307" s="13"/>
      <c r="G307" s="13"/>
      <c r="H307" s="13"/>
      <c r="I307" s="13"/>
      <c r="J307" s="13"/>
      <c r="K307" s="13"/>
      <c r="L307" s="13"/>
      <c r="M307" s="13"/>
      <c r="N307" s="13"/>
      <c r="O307" s="13"/>
      <c r="P307" s="13"/>
      <c r="Q307" s="13"/>
      <c r="R307" s="13"/>
      <c r="S307" s="13"/>
      <c r="T307" s="13"/>
      <c r="U307" s="13"/>
      <c r="V307" s="13"/>
      <c r="W307" s="13"/>
      <c r="X307" s="13"/>
      <c r="Y307" s="13"/>
      <c r="Z307" s="13"/>
    </row>
    <row r="308" spans="1:26" ht="15.75" customHeight="1" x14ac:dyDescent="0.2">
      <c r="A308" s="13"/>
      <c r="B308" s="13"/>
      <c r="C308" s="22"/>
      <c r="D308" s="13"/>
      <c r="E308" s="13"/>
      <c r="F308" s="13"/>
      <c r="G308" s="13"/>
      <c r="H308" s="13"/>
      <c r="I308" s="13"/>
      <c r="J308" s="13"/>
      <c r="K308" s="13"/>
      <c r="L308" s="13"/>
      <c r="M308" s="13"/>
      <c r="N308" s="13"/>
      <c r="O308" s="13"/>
      <c r="P308" s="13"/>
      <c r="Q308" s="13"/>
      <c r="R308" s="13"/>
      <c r="S308" s="13"/>
      <c r="T308" s="13"/>
      <c r="U308" s="13"/>
      <c r="V308" s="13"/>
      <c r="W308" s="13"/>
      <c r="X308" s="13"/>
      <c r="Y308" s="13"/>
      <c r="Z308" s="13"/>
    </row>
    <row r="309" spans="1:26" ht="15.75" customHeight="1" x14ac:dyDescent="0.2">
      <c r="A309" s="13"/>
      <c r="B309" s="13"/>
      <c r="C309" s="22"/>
      <c r="D309" s="13"/>
      <c r="E309" s="13"/>
      <c r="F309" s="13"/>
      <c r="G309" s="13"/>
      <c r="H309" s="13"/>
      <c r="I309" s="13"/>
      <c r="J309" s="13"/>
      <c r="K309" s="13"/>
      <c r="L309" s="13"/>
      <c r="M309" s="13"/>
      <c r="N309" s="13"/>
      <c r="O309" s="13"/>
      <c r="P309" s="13"/>
      <c r="Q309" s="13"/>
      <c r="R309" s="13"/>
      <c r="S309" s="13"/>
      <c r="T309" s="13"/>
      <c r="U309" s="13"/>
      <c r="V309" s="13"/>
      <c r="W309" s="13"/>
      <c r="X309" s="13"/>
      <c r="Y309" s="13"/>
      <c r="Z309" s="13"/>
    </row>
    <row r="310" spans="1:26" ht="15.75" customHeight="1" x14ac:dyDescent="0.2">
      <c r="A310" s="13"/>
      <c r="B310" s="13"/>
      <c r="C310" s="22"/>
      <c r="D310" s="13"/>
      <c r="E310" s="13"/>
      <c r="F310" s="13"/>
      <c r="G310" s="13"/>
      <c r="H310" s="13"/>
      <c r="I310" s="13"/>
      <c r="J310" s="13"/>
      <c r="K310" s="13"/>
      <c r="L310" s="13"/>
      <c r="M310" s="13"/>
      <c r="N310" s="13"/>
      <c r="O310" s="13"/>
      <c r="P310" s="13"/>
      <c r="Q310" s="13"/>
      <c r="R310" s="13"/>
      <c r="S310" s="13"/>
      <c r="T310" s="13"/>
      <c r="U310" s="13"/>
      <c r="V310" s="13"/>
      <c r="W310" s="13"/>
      <c r="X310" s="13"/>
      <c r="Y310" s="13"/>
      <c r="Z310" s="13"/>
    </row>
    <row r="311" spans="1:26" ht="15.75" customHeight="1" x14ac:dyDescent="0.2">
      <c r="A311" s="13"/>
      <c r="B311" s="13"/>
      <c r="C311" s="22"/>
      <c r="D311" s="13"/>
      <c r="E311" s="13"/>
      <c r="F311" s="13"/>
      <c r="G311" s="13"/>
      <c r="H311" s="13"/>
      <c r="I311" s="13"/>
      <c r="J311" s="13"/>
      <c r="K311" s="13"/>
      <c r="L311" s="13"/>
      <c r="M311" s="13"/>
      <c r="N311" s="13"/>
      <c r="O311" s="13"/>
      <c r="P311" s="13"/>
      <c r="Q311" s="13"/>
      <c r="R311" s="13"/>
      <c r="S311" s="13"/>
      <c r="T311" s="13"/>
      <c r="U311" s="13"/>
      <c r="V311" s="13"/>
      <c r="W311" s="13"/>
      <c r="X311" s="13"/>
      <c r="Y311" s="13"/>
      <c r="Z311" s="13"/>
    </row>
    <row r="312" spans="1:26" ht="15.75" customHeight="1" x14ac:dyDescent="0.2">
      <c r="A312" s="13"/>
      <c r="B312" s="13"/>
      <c r="C312" s="22"/>
      <c r="D312" s="13"/>
      <c r="E312" s="13"/>
      <c r="F312" s="13"/>
      <c r="G312" s="13"/>
      <c r="H312" s="13"/>
      <c r="I312" s="13"/>
      <c r="J312" s="13"/>
      <c r="K312" s="13"/>
      <c r="L312" s="13"/>
      <c r="M312" s="13"/>
      <c r="N312" s="13"/>
      <c r="O312" s="13"/>
      <c r="P312" s="13"/>
      <c r="Q312" s="13"/>
      <c r="R312" s="13"/>
      <c r="S312" s="13"/>
      <c r="T312" s="13"/>
      <c r="U312" s="13"/>
      <c r="V312" s="13"/>
      <c r="W312" s="13"/>
      <c r="X312" s="13"/>
      <c r="Y312" s="13"/>
      <c r="Z312" s="13"/>
    </row>
    <row r="313" spans="1:26" ht="15.75" customHeight="1" x14ac:dyDescent="0.2">
      <c r="A313" s="13"/>
      <c r="B313" s="13"/>
      <c r="C313" s="22"/>
      <c r="D313" s="13"/>
      <c r="E313" s="13"/>
      <c r="F313" s="13"/>
      <c r="G313" s="13"/>
      <c r="H313" s="13"/>
      <c r="I313" s="13"/>
      <c r="J313" s="13"/>
      <c r="K313" s="13"/>
      <c r="L313" s="13"/>
      <c r="M313" s="13"/>
      <c r="N313" s="13"/>
      <c r="O313" s="13"/>
      <c r="P313" s="13"/>
      <c r="Q313" s="13"/>
      <c r="R313" s="13"/>
      <c r="S313" s="13"/>
      <c r="T313" s="13"/>
      <c r="U313" s="13"/>
      <c r="V313" s="13"/>
      <c r="W313" s="13"/>
      <c r="X313" s="13"/>
      <c r="Y313" s="13"/>
      <c r="Z313" s="13"/>
    </row>
    <row r="314" spans="1:26" ht="15.75" customHeight="1" x14ac:dyDescent="0.2">
      <c r="A314" s="13"/>
      <c r="B314" s="13"/>
      <c r="C314" s="22"/>
      <c r="D314" s="13"/>
      <c r="E314" s="13"/>
      <c r="F314" s="13"/>
      <c r="G314" s="13"/>
      <c r="H314" s="13"/>
      <c r="I314" s="13"/>
      <c r="J314" s="13"/>
      <c r="K314" s="13"/>
      <c r="L314" s="13"/>
      <c r="M314" s="13"/>
      <c r="N314" s="13"/>
      <c r="O314" s="13"/>
      <c r="P314" s="13"/>
      <c r="Q314" s="13"/>
      <c r="R314" s="13"/>
      <c r="S314" s="13"/>
      <c r="T314" s="13"/>
      <c r="U314" s="13"/>
      <c r="V314" s="13"/>
      <c r="W314" s="13"/>
      <c r="X314" s="13"/>
      <c r="Y314" s="13"/>
      <c r="Z314" s="13"/>
    </row>
    <row r="315" spans="1:26" ht="15.75" customHeight="1" x14ac:dyDescent="0.2">
      <c r="A315" s="13"/>
      <c r="B315" s="13"/>
      <c r="C315" s="22"/>
      <c r="D315" s="13"/>
      <c r="E315" s="13"/>
      <c r="F315" s="13"/>
      <c r="G315" s="13"/>
      <c r="H315" s="13"/>
      <c r="I315" s="13"/>
      <c r="J315" s="13"/>
      <c r="K315" s="13"/>
      <c r="L315" s="13"/>
      <c r="M315" s="13"/>
      <c r="N315" s="13"/>
      <c r="O315" s="13"/>
      <c r="P315" s="13"/>
      <c r="Q315" s="13"/>
      <c r="R315" s="13"/>
      <c r="S315" s="13"/>
      <c r="T315" s="13"/>
      <c r="U315" s="13"/>
      <c r="V315" s="13"/>
      <c r="W315" s="13"/>
      <c r="X315" s="13"/>
      <c r="Y315" s="13"/>
      <c r="Z315" s="13"/>
    </row>
    <row r="316" spans="1:26" ht="15.75" customHeight="1" x14ac:dyDescent="0.2">
      <c r="A316" s="13"/>
      <c r="B316" s="13"/>
      <c r="C316" s="22"/>
      <c r="D316" s="13"/>
      <c r="E316" s="13"/>
      <c r="F316" s="13"/>
      <c r="G316" s="13"/>
      <c r="H316" s="13"/>
      <c r="I316" s="13"/>
      <c r="J316" s="13"/>
      <c r="K316" s="13"/>
      <c r="L316" s="13"/>
      <c r="M316" s="13"/>
      <c r="N316" s="13"/>
      <c r="O316" s="13"/>
      <c r="P316" s="13"/>
      <c r="Q316" s="13"/>
      <c r="R316" s="13"/>
      <c r="S316" s="13"/>
      <c r="T316" s="13"/>
      <c r="U316" s="13"/>
      <c r="V316" s="13"/>
      <c r="W316" s="13"/>
      <c r="X316" s="13"/>
      <c r="Y316" s="13"/>
      <c r="Z316" s="13"/>
    </row>
    <row r="317" spans="1:26" ht="15.75" customHeight="1" x14ac:dyDescent="0.2">
      <c r="A317" s="13"/>
      <c r="B317" s="13"/>
      <c r="C317" s="22"/>
      <c r="D317" s="13"/>
      <c r="E317" s="13"/>
      <c r="F317" s="13"/>
      <c r="G317" s="13"/>
      <c r="H317" s="13"/>
      <c r="I317" s="13"/>
      <c r="J317" s="13"/>
      <c r="K317" s="13"/>
      <c r="L317" s="13"/>
      <c r="M317" s="13"/>
      <c r="N317" s="13"/>
      <c r="O317" s="13"/>
      <c r="P317" s="13"/>
      <c r="Q317" s="13"/>
      <c r="R317" s="13"/>
      <c r="S317" s="13"/>
      <c r="T317" s="13"/>
      <c r="U317" s="13"/>
      <c r="V317" s="13"/>
      <c r="W317" s="13"/>
      <c r="X317" s="13"/>
      <c r="Y317" s="13"/>
      <c r="Z317" s="13"/>
    </row>
    <row r="318" spans="1:26" ht="15.75" customHeight="1" x14ac:dyDescent="0.2">
      <c r="A318" s="13"/>
      <c r="B318" s="13"/>
      <c r="C318" s="22"/>
      <c r="D318" s="13"/>
      <c r="E318" s="13"/>
      <c r="F318" s="13"/>
      <c r="G318" s="13"/>
      <c r="H318" s="13"/>
      <c r="I318" s="13"/>
      <c r="J318" s="13"/>
      <c r="K318" s="13"/>
      <c r="L318" s="13"/>
      <c r="M318" s="13"/>
      <c r="N318" s="13"/>
      <c r="O318" s="13"/>
      <c r="P318" s="13"/>
      <c r="Q318" s="13"/>
      <c r="R318" s="13"/>
      <c r="S318" s="13"/>
      <c r="T318" s="13"/>
      <c r="U318" s="13"/>
      <c r="V318" s="13"/>
      <c r="W318" s="13"/>
      <c r="X318" s="13"/>
      <c r="Y318" s="13"/>
      <c r="Z318" s="13"/>
    </row>
    <row r="319" spans="1:26" ht="15.75" customHeight="1" x14ac:dyDescent="0.2">
      <c r="A319" s="13"/>
      <c r="B319" s="13"/>
      <c r="C319" s="22"/>
      <c r="D319" s="13"/>
      <c r="E319" s="13"/>
      <c r="F319" s="13"/>
      <c r="G319" s="13"/>
      <c r="H319" s="13"/>
      <c r="I319" s="13"/>
      <c r="J319" s="13"/>
      <c r="K319" s="13"/>
      <c r="L319" s="13"/>
      <c r="M319" s="13"/>
      <c r="N319" s="13"/>
      <c r="O319" s="13"/>
      <c r="P319" s="13"/>
      <c r="Q319" s="13"/>
      <c r="R319" s="13"/>
      <c r="S319" s="13"/>
      <c r="T319" s="13"/>
      <c r="U319" s="13"/>
      <c r="V319" s="13"/>
      <c r="W319" s="13"/>
      <c r="X319" s="13"/>
      <c r="Y319" s="13"/>
      <c r="Z319" s="13"/>
    </row>
    <row r="320" spans="1:26" ht="15.75" customHeight="1" x14ac:dyDescent="0.2">
      <c r="A320" s="13"/>
      <c r="B320" s="13"/>
      <c r="C320" s="22"/>
      <c r="D320" s="13"/>
      <c r="E320" s="13"/>
      <c r="F320" s="13"/>
      <c r="G320" s="13"/>
      <c r="H320" s="13"/>
      <c r="I320" s="13"/>
      <c r="J320" s="13"/>
      <c r="K320" s="13"/>
      <c r="L320" s="13"/>
      <c r="M320" s="13"/>
      <c r="N320" s="13"/>
      <c r="O320" s="13"/>
      <c r="P320" s="13"/>
      <c r="Q320" s="13"/>
      <c r="R320" s="13"/>
      <c r="S320" s="13"/>
      <c r="T320" s="13"/>
      <c r="U320" s="13"/>
      <c r="V320" s="13"/>
      <c r="W320" s="13"/>
      <c r="X320" s="13"/>
      <c r="Y320" s="13"/>
      <c r="Z320" s="13"/>
    </row>
    <row r="321" spans="1:26" ht="15.75" customHeight="1" x14ac:dyDescent="0.2">
      <c r="A321" s="13"/>
      <c r="B321" s="13"/>
      <c r="C321" s="22"/>
      <c r="D321" s="13"/>
      <c r="E321" s="13"/>
      <c r="F321" s="13"/>
      <c r="G321" s="13"/>
      <c r="H321" s="13"/>
      <c r="I321" s="13"/>
      <c r="J321" s="13"/>
      <c r="K321" s="13"/>
      <c r="L321" s="13"/>
      <c r="M321" s="13"/>
      <c r="N321" s="13"/>
      <c r="O321" s="13"/>
      <c r="P321" s="13"/>
      <c r="Q321" s="13"/>
      <c r="R321" s="13"/>
      <c r="S321" s="13"/>
      <c r="T321" s="13"/>
      <c r="U321" s="13"/>
      <c r="V321" s="13"/>
      <c r="W321" s="13"/>
      <c r="X321" s="13"/>
      <c r="Y321" s="13"/>
      <c r="Z321" s="13"/>
    </row>
    <row r="322" spans="1:26" ht="15.75" customHeight="1" x14ac:dyDescent="0.2">
      <c r="A322" s="13"/>
      <c r="B322" s="13"/>
      <c r="C322" s="22"/>
      <c r="D322" s="13"/>
      <c r="E322" s="13"/>
      <c r="F322" s="13"/>
      <c r="G322" s="13"/>
      <c r="H322" s="13"/>
      <c r="I322" s="13"/>
      <c r="J322" s="13"/>
      <c r="K322" s="13"/>
      <c r="L322" s="13"/>
      <c r="M322" s="13"/>
      <c r="N322" s="13"/>
      <c r="O322" s="13"/>
      <c r="P322" s="13"/>
      <c r="Q322" s="13"/>
      <c r="R322" s="13"/>
      <c r="S322" s="13"/>
      <c r="T322" s="13"/>
      <c r="U322" s="13"/>
      <c r="V322" s="13"/>
      <c r="W322" s="13"/>
      <c r="X322" s="13"/>
      <c r="Y322" s="13"/>
      <c r="Z322" s="13"/>
    </row>
    <row r="323" spans="1:26" ht="15.75" customHeight="1" x14ac:dyDescent="0.2">
      <c r="A323" s="13"/>
      <c r="B323" s="13"/>
      <c r="C323" s="22"/>
      <c r="D323" s="13"/>
      <c r="E323" s="13"/>
      <c r="F323" s="13"/>
      <c r="G323" s="13"/>
      <c r="H323" s="13"/>
      <c r="I323" s="13"/>
      <c r="J323" s="13"/>
      <c r="K323" s="13"/>
      <c r="L323" s="13"/>
      <c r="M323" s="13"/>
      <c r="N323" s="13"/>
      <c r="O323" s="13"/>
      <c r="P323" s="13"/>
      <c r="Q323" s="13"/>
      <c r="R323" s="13"/>
      <c r="S323" s="13"/>
      <c r="T323" s="13"/>
      <c r="U323" s="13"/>
      <c r="V323" s="13"/>
      <c r="W323" s="13"/>
      <c r="X323" s="13"/>
      <c r="Y323" s="13"/>
      <c r="Z323" s="13"/>
    </row>
    <row r="324" spans="1:26" ht="15.75" customHeight="1" x14ac:dyDescent="0.2">
      <c r="A324" s="13"/>
      <c r="B324" s="13"/>
      <c r="C324" s="22"/>
      <c r="D324" s="13"/>
      <c r="E324" s="13"/>
      <c r="F324" s="13"/>
      <c r="G324" s="13"/>
      <c r="H324" s="13"/>
      <c r="I324" s="13"/>
      <c r="J324" s="13"/>
      <c r="K324" s="13"/>
      <c r="L324" s="13"/>
      <c r="M324" s="13"/>
      <c r="N324" s="13"/>
      <c r="O324" s="13"/>
      <c r="P324" s="13"/>
      <c r="Q324" s="13"/>
      <c r="R324" s="13"/>
      <c r="S324" s="13"/>
      <c r="T324" s="13"/>
      <c r="U324" s="13"/>
      <c r="V324" s="13"/>
      <c r="W324" s="13"/>
      <c r="X324" s="13"/>
      <c r="Y324" s="13"/>
      <c r="Z324" s="13"/>
    </row>
    <row r="325" spans="1:26" ht="15.75" customHeight="1" x14ac:dyDescent="0.2">
      <c r="A325" s="13"/>
      <c r="B325" s="13"/>
      <c r="C325" s="22"/>
      <c r="D325" s="13"/>
      <c r="E325" s="13"/>
      <c r="F325" s="13"/>
      <c r="G325" s="13"/>
      <c r="H325" s="13"/>
      <c r="I325" s="13"/>
      <c r="J325" s="13"/>
      <c r="K325" s="13"/>
      <c r="L325" s="13"/>
      <c r="M325" s="13"/>
      <c r="N325" s="13"/>
      <c r="O325" s="13"/>
      <c r="P325" s="13"/>
      <c r="Q325" s="13"/>
      <c r="R325" s="13"/>
      <c r="S325" s="13"/>
      <c r="T325" s="13"/>
      <c r="U325" s="13"/>
      <c r="V325" s="13"/>
      <c r="W325" s="13"/>
      <c r="X325" s="13"/>
      <c r="Y325" s="13"/>
      <c r="Z325" s="13"/>
    </row>
    <row r="326" spans="1:26" ht="15.75" customHeight="1" x14ac:dyDescent="0.2">
      <c r="A326" s="13"/>
      <c r="B326" s="13"/>
      <c r="C326" s="22"/>
      <c r="D326" s="13"/>
      <c r="E326" s="13"/>
      <c r="F326" s="13"/>
      <c r="G326" s="13"/>
      <c r="H326" s="13"/>
      <c r="I326" s="13"/>
      <c r="J326" s="13"/>
      <c r="K326" s="13"/>
      <c r="L326" s="13"/>
      <c r="M326" s="13"/>
      <c r="N326" s="13"/>
      <c r="O326" s="13"/>
      <c r="P326" s="13"/>
      <c r="Q326" s="13"/>
      <c r="R326" s="13"/>
      <c r="S326" s="13"/>
      <c r="T326" s="13"/>
      <c r="U326" s="13"/>
      <c r="V326" s="13"/>
      <c r="W326" s="13"/>
      <c r="X326" s="13"/>
      <c r="Y326" s="13"/>
      <c r="Z326" s="13"/>
    </row>
    <row r="327" spans="1:26" ht="15.75" customHeight="1" x14ac:dyDescent="0.2">
      <c r="A327" s="13"/>
      <c r="B327" s="13"/>
      <c r="C327" s="22"/>
      <c r="D327" s="13"/>
      <c r="E327" s="13"/>
      <c r="F327" s="13"/>
      <c r="G327" s="13"/>
      <c r="H327" s="13"/>
      <c r="I327" s="13"/>
      <c r="J327" s="13"/>
      <c r="K327" s="13"/>
      <c r="L327" s="13"/>
      <c r="M327" s="13"/>
      <c r="N327" s="13"/>
      <c r="O327" s="13"/>
      <c r="P327" s="13"/>
      <c r="Q327" s="13"/>
      <c r="R327" s="13"/>
      <c r="S327" s="13"/>
      <c r="T327" s="13"/>
      <c r="U327" s="13"/>
      <c r="V327" s="13"/>
      <c r="W327" s="13"/>
      <c r="X327" s="13"/>
      <c r="Y327" s="13"/>
      <c r="Z327" s="13"/>
    </row>
    <row r="328" spans="1:26" ht="15.75" customHeight="1" x14ac:dyDescent="0.2">
      <c r="A328" s="13"/>
      <c r="B328" s="13"/>
      <c r="C328" s="22"/>
      <c r="D328" s="13"/>
      <c r="E328" s="13"/>
      <c r="F328" s="13"/>
      <c r="G328" s="13"/>
      <c r="H328" s="13"/>
      <c r="I328" s="13"/>
      <c r="J328" s="13"/>
      <c r="K328" s="13"/>
      <c r="L328" s="13"/>
      <c r="M328" s="13"/>
      <c r="N328" s="13"/>
      <c r="O328" s="13"/>
      <c r="P328" s="13"/>
      <c r="Q328" s="13"/>
      <c r="R328" s="13"/>
      <c r="S328" s="13"/>
      <c r="T328" s="13"/>
      <c r="U328" s="13"/>
      <c r="V328" s="13"/>
      <c r="W328" s="13"/>
      <c r="X328" s="13"/>
      <c r="Y328" s="13"/>
      <c r="Z328" s="13"/>
    </row>
    <row r="329" spans="1:26" ht="15.75" customHeight="1" x14ac:dyDescent="0.2">
      <c r="A329" s="13"/>
      <c r="B329" s="13"/>
      <c r="C329" s="22"/>
      <c r="D329" s="13"/>
      <c r="E329" s="13"/>
      <c r="F329" s="13"/>
      <c r="G329" s="13"/>
      <c r="H329" s="13"/>
      <c r="I329" s="13"/>
      <c r="J329" s="13"/>
      <c r="K329" s="13"/>
      <c r="L329" s="13"/>
      <c r="M329" s="13"/>
      <c r="N329" s="13"/>
      <c r="O329" s="13"/>
      <c r="P329" s="13"/>
      <c r="Q329" s="13"/>
      <c r="R329" s="13"/>
      <c r="S329" s="13"/>
      <c r="T329" s="13"/>
      <c r="U329" s="13"/>
      <c r="V329" s="13"/>
      <c r="W329" s="13"/>
      <c r="X329" s="13"/>
      <c r="Y329" s="13"/>
      <c r="Z329" s="13"/>
    </row>
    <row r="330" spans="1:26" ht="15.75" customHeight="1" x14ac:dyDescent="0.2">
      <c r="A330" s="13"/>
      <c r="B330" s="13"/>
      <c r="C330" s="22"/>
      <c r="D330" s="13"/>
      <c r="E330" s="13"/>
      <c r="F330" s="13"/>
      <c r="G330" s="13"/>
      <c r="H330" s="13"/>
      <c r="I330" s="13"/>
      <c r="J330" s="13"/>
      <c r="K330" s="13"/>
      <c r="L330" s="13"/>
      <c r="M330" s="13"/>
      <c r="N330" s="13"/>
      <c r="O330" s="13"/>
      <c r="P330" s="13"/>
      <c r="Q330" s="13"/>
      <c r="R330" s="13"/>
      <c r="S330" s="13"/>
      <c r="T330" s="13"/>
      <c r="U330" s="13"/>
      <c r="V330" s="13"/>
      <c r="W330" s="13"/>
      <c r="X330" s="13"/>
      <c r="Y330" s="13"/>
      <c r="Z330" s="13"/>
    </row>
    <row r="331" spans="1:26" ht="15.75" customHeight="1" x14ac:dyDescent="0.2">
      <c r="A331" s="13"/>
      <c r="B331" s="13"/>
      <c r="C331" s="22"/>
      <c r="D331" s="13"/>
      <c r="E331" s="13"/>
      <c r="F331" s="13"/>
      <c r="G331" s="13"/>
      <c r="H331" s="13"/>
      <c r="I331" s="13"/>
      <c r="J331" s="13"/>
      <c r="K331" s="13"/>
      <c r="L331" s="13"/>
      <c r="M331" s="13"/>
      <c r="N331" s="13"/>
      <c r="O331" s="13"/>
      <c r="P331" s="13"/>
      <c r="Q331" s="13"/>
      <c r="R331" s="13"/>
      <c r="S331" s="13"/>
      <c r="T331" s="13"/>
      <c r="U331" s="13"/>
      <c r="V331" s="13"/>
      <c r="W331" s="13"/>
      <c r="X331" s="13"/>
      <c r="Y331" s="13"/>
      <c r="Z331" s="13"/>
    </row>
    <row r="332" spans="1:26" ht="15.75" customHeight="1" x14ac:dyDescent="0.2">
      <c r="A332" s="13"/>
      <c r="B332" s="13"/>
      <c r="C332" s="22"/>
      <c r="D332" s="13"/>
      <c r="E332" s="13"/>
      <c r="F332" s="13"/>
      <c r="G332" s="13"/>
      <c r="H332" s="13"/>
      <c r="I332" s="13"/>
      <c r="J332" s="13"/>
      <c r="K332" s="13"/>
      <c r="L332" s="13"/>
      <c r="M332" s="13"/>
      <c r="N332" s="13"/>
      <c r="O332" s="13"/>
      <c r="P332" s="13"/>
      <c r="Q332" s="13"/>
      <c r="R332" s="13"/>
      <c r="S332" s="13"/>
      <c r="T332" s="13"/>
      <c r="U332" s="13"/>
      <c r="V332" s="13"/>
      <c r="W332" s="13"/>
      <c r="X332" s="13"/>
      <c r="Y332" s="13"/>
      <c r="Z332" s="13"/>
    </row>
    <row r="333" spans="1:26" ht="15.75" customHeight="1" x14ac:dyDescent="0.2">
      <c r="A333" s="13"/>
      <c r="B333" s="13"/>
      <c r="C333" s="22"/>
      <c r="D333" s="13"/>
      <c r="E333" s="13"/>
      <c r="F333" s="13"/>
      <c r="G333" s="13"/>
      <c r="H333" s="13"/>
      <c r="I333" s="13"/>
      <c r="J333" s="13"/>
      <c r="K333" s="13"/>
      <c r="L333" s="13"/>
      <c r="M333" s="13"/>
      <c r="N333" s="13"/>
      <c r="O333" s="13"/>
      <c r="P333" s="13"/>
      <c r="Q333" s="13"/>
      <c r="R333" s="13"/>
      <c r="S333" s="13"/>
      <c r="T333" s="13"/>
      <c r="U333" s="13"/>
      <c r="V333" s="13"/>
      <c r="W333" s="13"/>
      <c r="X333" s="13"/>
      <c r="Y333" s="13"/>
      <c r="Z333" s="13"/>
    </row>
    <row r="334" spans="1:26" ht="15.75" customHeight="1" x14ac:dyDescent="0.2">
      <c r="A334" s="13"/>
      <c r="B334" s="13"/>
      <c r="C334" s="22"/>
      <c r="D334" s="13"/>
      <c r="E334" s="13"/>
      <c r="F334" s="13"/>
      <c r="G334" s="13"/>
      <c r="H334" s="13"/>
      <c r="I334" s="13"/>
      <c r="J334" s="13"/>
      <c r="K334" s="13"/>
      <c r="L334" s="13"/>
      <c r="M334" s="13"/>
      <c r="N334" s="13"/>
      <c r="O334" s="13"/>
      <c r="P334" s="13"/>
      <c r="Q334" s="13"/>
      <c r="R334" s="13"/>
      <c r="S334" s="13"/>
      <c r="T334" s="13"/>
      <c r="U334" s="13"/>
      <c r="V334" s="13"/>
      <c r="W334" s="13"/>
      <c r="X334" s="13"/>
      <c r="Y334" s="13"/>
      <c r="Z334" s="13"/>
    </row>
    <row r="335" spans="1:26" ht="15.75" customHeight="1" x14ac:dyDescent="0.2">
      <c r="A335" s="13"/>
      <c r="B335" s="13"/>
      <c r="C335" s="22"/>
      <c r="D335" s="13"/>
      <c r="E335" s="13"/>
      <c r="F335" s="13"/>
      <c r="G335" s="13"/>
      <c r="H335" s="13"/>
      <c r="I335" s="13"/>
      <c r="J335" s="13"/>
      <c r="K335" s="13"/>
      <c r="L335" s="13"/>
      <c r="M335" s="13"/>
      <c r="N335" s="13"/>
      <c r="O335" s="13"/>
      <c r="P335" s="13"/>
      <c r="Q335" s="13"/>
      <c r="R335" s="13"/>
      <c r="S335" s="13"/>
      <c r="T335" s="13"/>
      <c r="U335" s="13"/>
      <c r="V335" s="13"/>
      <c r="W335" s="13"/>
      <c r="X335" s="13"/>
      <c r="Y335" s="13"/>
      <c r="Z335" s="13"/>
    </row>
    <row r="336" spans="1:2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</sheetData>
  <mergeCells count="63">
    <mergeCell ref="A135:L135"/>
    <mergeCell ref="A129:L129"/>
    <mergeCell ref="A130:L130"/>
    <mergeCell ref="A131:L131"/>
    <mergeCell ref="A132:L132"/>
    <mergeCell ref="A133:L133"/>
    <mergeCell ref="A134:L134"/>
    <mergeCell ref="A113:L113"/>
    <mergeCell ref="A114:L114"/>
    <mergeCell ref="A115:L115"/>
    <mergeCell ref="A128:L128"/>
    <mergeCell ref="A117:L117"/>
    <mergeCell ref="A118:L118"/>
    <mergeCell ref="A119:L119"/>
    <mergeCell ref="A120:L120"/>
    <mergeCell ref="A121:L121"/>
    <mergeCell ref="A122:L122"/>
    <mergeCell ref="A123:L123"/>
    <mergeCell ref="A124:L124"/>
    <mergeCell ref="A125:L125"/>
    <mergeCell ref="A126:L126"/>
    <mergeCell ref="A127:L127"/>
    <mergeCell ref="A116:L116"/>
    <mergeCell ref="Y6:Y7"/>
    <mergeCell ref="A106:L106"/>
    <mergeCell ref="A107:L107"/>
    <mergeCell ref="A108:L108"/>
    <mergeCell ref="A109:L109"/>
    <mergeCell ref="V6:W6"/>
    <mergeCell ref="X6:X7"/>
    <mergeCell ref="R6:R7"/>
    <mergeCell ref="S6:S7"/>
    <mergeCell ref="T6:U6"/>
    <mergeCell ref="I6:J6"/>
    <mergeCell ref="M6:M7"/>
    <mergeCell ref="A111:L111"/>
    <mergeCell ref="A112:L112"/>
    <mergeCell ref="F6:F7"/>
    <mergeCell ref="G6:G7"/>
    <mergeCell ref="H6:H7"/>
    <mergeCell ref="K6:L6"/>
    <mergeCell ref="A6:A7"/>
    <mergeCell ref="B6:B7"/>
    <mergeCell ref="C6:C7"/>
    <mergeCell ref="D6:D7"/>
    <mergeCell ref="E6:E7"/>
    <mergeCell ref="A110:L110"/>
    <mergeCell ref="F5:L5"/>
    <mergeCell ref="M5:S5"/>
    <mergeCell ref="T5:Y5"/>
    <mergeCell ref="A1:A3"/>
    <mergeCell ref="B1:AA1"/>
    <mergeCell ref="B2:AA2"/>
    <mergeCell ref="B3:AA3"/>
    <mergeCell ref="C4:AA4"/>
    <mergeCell ref="A5:B5"/>
    <mergeCell ref="C5:E5"/>
    <mergeCell ref="Z5:Z7"/>
    <mergeCell ref="AA5:AA7"/>
    <mergeCell ref="N6:N7"/>
    <mergeCell ref="O6:O7"/>
    <mergeCell ref="P6:P7"/>
    <mergeCell ref="Q6:Q7"/>
  </mergeCells>
  <conditionalFormatting sqref="AD1:AD3">
    <cfRule type="notContainsBlanks" dxfId="3" priority="1">
      <formula>LEN(TRIM(AD1))&gt;0</formula>
    </cfRule>
  </conditionalFormatting>
  <dataValidations count="7">
    <dataValidation type="list" allowBlank="1" sqref="P17:P32" xr:uid="{00000000-0002-0000-0800-000000000000}">
      <formula1>#REF!</formula1>
    </dataValidation>
    <dataValidation type="list" allowBlank="1" sqref="P8:P16" xr:uid="{00000000-0002-0000-0800-000001000000}">
      <formula1>$AD$8:$AD$9</formula1>
    </dataValidation>
    <dataValidation type="list" allowBlank="1" sqref="P33:P84" xr:uid="{00000000-0002-0000-0800-000002000000}">
      <formula1>$AD$8:$AD$10</formula1>
    </dataValidation>
    <dataValidation type="list" allowBlank="1" sqref="H8:H99" xr:uid="{00000000-0002-0000-0800-000003000000}">
      <formula1>"SERVIÇO,CURSO,EVENTO,REUNIÃO,OUTROS"</formula1>
    </dataValidation>
    <dataValidation type="list" allowBlank="1" sqref="P100:P104" xr:uid="{00000000-0002-0000-0800-000004000000}">
      <formula1>$AD$8:$AD$17</formula1>
      <formula2>0</formula2>
    </dataValidation>
    <dataValidation type="list" allowBlank="1" sqref="H100:H104" xr:uid="{00000000-0002-0000-0800-000005000000}">
      <formula1>"SERVIÇO,CURSO,EVENTO,REUNIÃO,OUTROS"</formula1>
      <formula2>0</formula2>
    </dataValidation>
    <dataValidation type="list" allowBlank="1" sqref="P85:P99" xr:uid="{00000000-0002-0000-0800-000006000000}">
      <formula1>$AD$8:$AD$11</formula1>
    </dataValidation>
  </dataValidations>
  <pageMargins left="0.51180555555555496" right="0.51180555555555496" top="0.78749999999999998" bottom="0.78749999999999998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5C337E25C907643872F8BFDE49FDCC9" ma:contentTypeVersion="2" ma:contentTypeDescription="Crie um novo documento." ma:contentTypeScope="" ma:versionID="8604bebc4b7edfd288ab5562c6bc26cc">
  <xsd:schema xmlns:xsd="http://www.w3.org/2001/XMLSchema" xmlns:xs="http://www.w3.org/2001/XMLSchema" xmlns:p="http://schemas.microsoft.com/office/2006/metadata/properties" xmlns:ns2="230d73bc-ee14-4cdc-a0ca-20e003e31026" xmlns:ns3="fe1e9143-56fc-4d4a-a9e2-e9faeb076f02" xmlns:ns4="784174c2-422b-4e6a-bb0b-64b9cc85e1d3" targetNamespace="http://schemas.microsoft.com/office/2006/metadata/properties" ma:root="true" ma:fieldsID="a655f548e61f7dee7446a7438a61e7b2" ns2:_="" ns3:_="" ns4:_="">
    <xsd:import namespace="230d73bc-ee14-4cdc-a0ca-20e003e31026"/>
    <xsd:import namespace="fe1e9143-56fc-4d4a-a9e2-e9faeb076f02"/>
    <xsd:import namespace="784174c2-422b-4e6a-bb0b-64b9cc85e1d3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Descri_x00e7__x00e3_o" minOccurs="0"/>
                <xsd:element ref="ns4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d73bc-ee14-4cdc-a0ca-20e003e31026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a ID do Documento" ma:description="O valor da ID do documento atribuída a este item." ma:internalName="_dlc_DocId" ma:readOnly="true">
      <xsd:simpleType>
        <xsd:restriction base="dms:Text"/>
      </xsd:simpleType>
    </xsd:element>
    <xsd:element name="_dlc_DocIdUrl" ma:index="9" nillable="true" ma:displayName="ID do Documento" ma:description="Link permanente par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ID de Persistência" ma:description="Manter a ID ao adicionar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1e9143-56fc-4d4a-a9e2-e9faeb076f02" elementFormDefault="qualified">
    <xsd:import namespace="http://schemas.microsoft.com/office/2006/documentManagement/types"/>
    <xsd:import namespace="http://schemas.microsoft.com/office/infopath/2007/PartnerControls"/>
    <xsd:element name="Descri_x00e7__x00e3_o" ma:index="11" nillable="true" ma:displayName="Descrição" ma:internalName="Descri_x00e7__x00e3_o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4174c2-422b-4e6a-bb0b-64b9cc85e1d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escri_x00e7__x00e3_o xmlns="fe1e9143-56fc-4d4a-a9e2-e9faeb076f02" xsi:nil="true"/>
    <_dlc_DocId xmlns="230d73bc-ee14-4cdc-a0ca-20e003e31026">75ZWAK4VW4FF-1593962784-5</_dlc_DocId>
    <_dlc_DocIdUrl xmlns="230d73bc-ee14-4cdc-a0ca-20e003e31026">
      <Url>https://www.sefaz.pe.gov.br/Transparencia/transparencia%20ativa/Recursos%20Humanos/_layouts/15/DocIdRedir.aspx?ID=75ZWAK4VW4FF-1593962784-5</Url>
      <Description>75ZWAK4VW4FF-1593962784-5</Description>
    </_dlc_DocIdUrl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4358973-5C81-47C0-9582-D51C94F4F3CC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7FCA9F69-821B-46C7-A435-638629D4D17C}"/>
</file>

<file path=customXml/itemProps3.xml><?xml version="1.0" encoding="utf-8"?>
<ds:datastoreItem xmlns:ds="http://schemas.openxmlformats.org/officeDocument/2006/customXml" ds:itemID="{F7813713-423C-4B7C-86AF-C32F2DA5638B}">
  <ds:schemaRefs>
    <ds:schemaRef ds:uri="http://schemas.microsoft.com/office/2006/metadata/properties"/>
    <ds:schemaRef ds:uri="http://schemas.microsoft.com/office/infopath/2007/PartnerControls"/>
    <ds:schemaRef ds:uri="fe1e9143-56fc-4d4a-a9e2-e9faeb076f02"/>
    <ds:schemaRef ds:uri="230d73bc-ee14-4cdc-a0ca-20e003e31026"/>
  </ds:schemaRefs>
</ds:datastoreItem>
</file>

<file path=customXml/itemProps4.xml><?xml version="1.0" encoding="utf-8"?>
<ds:datastoreItem xmlns:ds="http://schemas.openxmlformats.org/officeDocument/2006/customXml" ds:itemID="{F7DFAA07-A99B-497D-A8DF-89E1E7B35CD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12</vt:i4>
      </vt:variant>
    </vt:vector>
  </HeadingPairs>
  <TitlesOfParts>
    <vt:vector size="12" baseType="lpstr">
      <vt:lpstr>JAN 2023</vt:lpstr>
      <vt:lpstr>FEV 2023</vt:lpstr>
      <vt:lpstr>MAR 2023</vt:lpstr>
      <vt:lpstr>ABR 2023</vt:lpstr>
      <vt:lpstr>MAI 2023</vt:lpstr>
      <vt:lpstr>JUN 2023</vt:lpstr>
      <vt:lpstr>JUL 2023</vt:lpstr>
      <vt:lpstr>AGO 2023</vt:lpstr>
      <vt:lpstr>SET 2023</vt:lpstr>
      <vt:lpstr>OUT 2023</vt:lpstr>
      <vt:lpstr>NOV 2023</vt:lpstr>
      <vt:lpstr>DEZ 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Luiz Geraldo Siqueira</dc:creator>
  <cp:lastModifiedBy>MARVIN GABRIEL ANTONINO VERISSIMO</cp:lastModifiedBy>
  <dcterms:created xsi:type="dcterms:W3CDTF">2022-03-15T11:47:00Z</dcterms:created>
  <dcterms:modified xsi:type="dcterms:W3CDTF">2025-04-11T11:53:47Z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0x01010095C337E25C907643872F8BFDE49FDCC9</vt:lpwstr>
  </property>
  <property fmtid="{D5CDD505-2E9C-101B-9397-08002B2CF9AE}" pid="3" name="_dlc_DocIdItemGuid">
    <vt:lpwstr>ce186088-32fa-4da7-bfb1-417a9f98f28e</vt:lpwstr>
  </property>
</Properties>
</file>